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6.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7.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8.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1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1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1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1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1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1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16.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7.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8.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7.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9.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8.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11.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20.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4.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21.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22.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23.xml" ContentType="application/vnd.openxmlformats-officedocument.themeOverride+xml"/>
  <Override PartName="/xl/drawings/drawing1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24.xml" ContentType="application/vnd.openxmlformats-officedocument.themeOverride+xml"/>
  <Override PartName="/xl/drawings/drawing16.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codeName="ThisWorkbook"/>
  <mc:AlternateContent xmlns:mc="http://schemas.openxmlformats.org/markup-compatibility/2006">
    <mc:Choice Requires="x15">
      <x15ac:absPath xmlns:x15ac="http://schemas.microsoft.com/office/spreadsheetml/2010/11/ac" url="H:\Mods\"/>
    </mc:Choice>
  </mc:AlternateContent>
  <xr:revisionPtr revIDLastSave="0" documentId="8_{2DA0DB77-5BB1-4134-988A-4463549D233E}" xr6:coauthVersionLast="47" xr6:coauthVersionMax="47" xr10:uidLastSave="{00000000-0000-0000-0000-000000000000}"/>
  <bookViews>
    <workbookView xWindow="2685" yWindow="2250" windowWidth="21600" windowHeight="11295" tabRatio="959" xr2:uid="{7C315653-9C1E-4432-8114-0A5115CE095A}"/>
  </bookViews>
  <sheets>
    <sheet name="Overview" sheetId="6" r:id="rId1"/>
    <sheet name="+County Performance Snapshot" sheetId="42" r:id="rId2"/>
    <sheet name="#Access to Care" sheetId="38" r:id="rId3"/>
    <sheet name="#Homelessness" sheetId="16" r:id="rId4"/>
    <sheet name="#Institutionalization" sheetId="41" r:id="rId5"/>
    <sheet name="#Justice" sheetId="35" r:id="rId6"/>
    <sheet name="#Removal from Home" sheetId="36" r:id="rId7"/>
    <sheet name="#Untreated BH" sheetId="14" r:id="rId8"/>
    <sheet name="#Care Experience" sheetId="22" r:id="rId9"/>
    <sheet name="#School" sheetId="32" r:id="rId10"/>
    <sheet name="#Work" sheetId="34" r:id="rId11"/>
    <sheet name="#Overdoses" sheetId="11" r:id="rId12"/>
    <sheet name="#Social Connection" sheetId="30" r:id="rId13"/>
    <sheet name="#Prevention" sheetId="39" r:id="rId14"/>
    <sheet name="#QoL" sheetId="28" r:id="rId15"/>
    <sheet name="#Suicides" sheetId="3" r:id="rId16"/>
  </sheets>
  <definedNames>
    <definedName name="_xlnm._FilterDatabase" localSheetId="8" hidden="1">'#Care Experience'!$B$148:$D$212</definedName>
    <definedName name="_xlnm._FilterDatabase" localSheetId="3" hidden="1">'#Homelessness'!$B$156:$C$216</definedName>
    <definedName name="_xlnm._FilterDatabase" localSheetId="5" hidden="1">'#Justice'!$B$19:$C$19</definedName>
    <definedName name="_xlnm._FilterDatabase" localSheetId="11" hidden="1">'#Overdoses'!$B$83:$C$83</definedName>
    <definedName name="_xlnm._FilterDatabase" localSheetId="13" hidden="1">'#Prevention'!$B$85:$C$85</definedName>
    <definedName name="_xlnm._FilterDatabase" localSheetId="14" hidden="1">'#QoL'!$B$84:$C$144</definedName>
    <definedName name="_xlnm._FilterDatabase" localSheetId="6" hidden="1">'#Removal from Home'!$B$20:$C$80</definedName>
    <definedName name="_xlnm._FilterDatabase" localSheetId="9" hidden="1">'#School'!$B$84:$C$144</definedName>
    <definedName name="_xlnm._FilterDatabase" localSheetId="12" hidden="1">'#Social Connection'!$B$83:$D$143</definedName>
    <definedName name="_xlnm._FilterDatabase" localSheetId="15" hidden="1">'#Suicides'!$B$83:$C$83</definedName>
    <definedName name="_xlnm._FilterDatabase" localSheetId="7" hidden="1">'#Untreated BH'!$B$151:$C$151</definedName>
    <definedName name="_xlnm._FilterDatabase" localSheetId="10" hidden="1">'#Work'!$B$19:$C$79</definedName>
    <definedName name="Summary" localSheetId="5">#REF!</definedName>
    <definedName name="Summary" localSheetId="6">#REF!</definedName>
    <definedName name="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42" l="1"/>
  <c r="C268" i="42" l="1"/>
  <c r="H255" i="42"/>
  <c r="G255" i="42"/>
  <c r="D255" i="42"/>
  <c r="C255" i="42"/>
  <c r="H249" i="42"/>
  <c r="G249" i="42"/>
  <c r="D249" i="42"/>
  <c r="C249" i="42"/>
  <c r="H237" i="42"/>
  <c r="G237" i="42"/>
  <c r="D237" i="42"/>
  <c r="C237" i="42"/>
  <c r="H231" i="42"/>
  <c r="G231" i="42"/>
  <c r="D231" i="42"/>
  <c r="C231" i="42"/>
  <c r="H181" i="42"/>
  <c r="D181" i="42"/>
  <c r="H176" i="42"/>
  <c r="D176" i="42"/>
  <c r="G181" i="42"/>
  <c r="C181" i="42"/>
  <c r="G176" i="42"/>
  <c r="C176" i="42"/>
  <c r="D170" i="42"/>
  <c r="H164" i="42"/>
  <c r="D164" i="42"/>
  <c r="H158" i="42"/>
  <c r="D158" i="42"/>
  <c r="C170" i="42"/>
  <c r="G164" i="42"/>
  <c r="C164" i="42"/>
  <c r="G158" i="42"/>
  <c r="C158" i="42"/>
  <c r="H151" i="42"/>
  <c r="D151" i="42"/>
  <c r="H145" i="42"/>
  <c r="D145" i="42"/>
  <c r="G151" i="42"/>
  <c r="C151" i="42"/>
  <c r="G145" i="42"/>
  <c r="C145" i="42"/>
  <c r="C124" i="42"/>
  <c r="C7" i="42" l="1"/>
  <c r="C18" i="42"/>
  <c r="D18" i="42"/>
  <c r="G18" i="42"/>
  <c r="H18" i="42"/>
  <c r="C23" i="42"/>
  <c r="D23" i="42"/>
  <c r="G23" i="42"/>
  <c r="H23" i="42"/>
  <c r="C29" i="42"/>
  <c r="D29" i="42"/>
  <c r="G29" i="42"/>
  <c r="H29" i="42"/>
  <c r="C34" i="42"/>
  <c r="D34" i="42"/>
  <c r="G34" i="42"/>
  <c r="H34" i="42"/>
  <c r="C39" i="42"/>
  <c r="D39" i="42"/>
  <c r="C47" i="42"/>
  <c r="D47" i="42"/>
  <c r="G47" i="42"/>
  <c r="H47" i="42"/>
  <c r="C53" i="42"/>
  <c r="D53" i="42"/>
  <c r="H53" i="42"/>
  <c r="C58" i="42"/>
  <c r="D58" i="42"/>
  <c r="D66" i="42"/>
  <c r="G66" i="42"/>
  <c r="H66" i="42"/>
  <c r="C71" i="42"/>
  <c r="D71" i="42"/>
  <c r="G71" i="42"/>
  <c r="H71" i="42"/>
  <c r="C76" i="42"/>
  <c r="D76" i="42"/>
  <c r="G76" i="42"/>
  <c r="H76" i="42"/>
  <c r="C82" i="42"/>
  <c r="D82" i="42"/>
  <c r="G82" i="42"/>
  <c r="H82" i="42"/>
  <c r="C87" i="42"/>
  <c r="D87" i="42"/>
  <c r="G87" i="42"/>
  <c r="H87" i="42"/>
  <c r="C93" i="42"/>
  <c r="D93" i="42"/>
  <c r="G93" i="42"/>
  <c r="H93" i="42"/>
  <c r="C98" i="42"/>
  <c r="D98" i="42"/>
  <c r="C106" i="42"/>
  <c r="D106" i="42"/>
  <c r="G106" i="42"/>
  <c r="H106" i="42"/>
  <c r="C111" i="42"/>
  <c r="D111" i="42"/>
  <c r="G111" i="42"/>
  <c r="H111" i="42"/>
  <c r="C119" i="42"/>
  <c r="D119" i="42"/>
  <c r="D124" i="42"/>
  <c r="G124" i="42"/>
  <c r="H124" i="42"/>
  <c r="C189" i="42"/>
  <c r="D189" i="42"/>
  <c r="C194" i="42"/>
  <c r="D194" i="42"/>
  <c r="G194" i="42"/>
  <c r="H194" i="42"/>
  <c r="C202" i="42"/>
  <c r="D202" i="42"/>
  <c r="G202" i="42"/>
  <c r="H202" i="42"/>
  <c r="C210" i="42"/>
  <c r="D210" i="42"/>
  <c r="G210" i="42"/>
  <c r="H210" i="42"/>
  <c r="C218" i="42"/>
  <c r="D218" i="42"/>
  <c r="G218" i="42"/>
  <c r="H218" i="42"/>
  <c r="C223" i="42"/>
  <c r="D223" i="42"/>
  <c r="G223" i="42"/>
  <c r="H223" i="42"/>
  <c r="C242" i="42"/>
  <c r="D242" i="42"/>
  <c r="C260" i="42"/>
  <c r="D260" i="42"/>
  <c r="D268" i="42"/>
  <c r="G268" i="42"/>
  <c r="H268" i="42"/>
  <c r="C132" i="42"/>
  <c r="D132" i="42"/>
  <c r="G132" i="42"/>
  <c r="H132" i="42"/>
  <c r="C137" i="42"/>
  <c r="D137" i="42"/>
  <c r="B7" i="38" l="1"/>
  <c r="B14" i="16"/>
  <c r="B18" i="16" l="1"/>
  <c r="B17" i="16"/>
  <c r="B16" i="16"/>
  <c r="C216" i="39" l="1"/>
  <c r="B7" i="39" l="1"/>
  <c r="B7" i="36"/>
  <c r="B7" i="35"/>
  <c r="B16" i="14" l="1"/>
  <c r="B15" i="11"/>
  <c r="B14" i="11"/>
  <c r="B16" i="36"/>
  <c r="B15" i="36"/>
  <c r="B14" i="36"/>
  <c r="B16" i="35"/>
  <c r="B15" i="35"/>
  <c r="B7" i="34" l="1"/>
  <c r="B7" i="32"/>
  <c r="B7" i="30"/>
  <c r="B7" i="28"/>
  <c r="B7" i="22"/>
  <c r="B7" i="16"/>
  <c r="B7" i="14"/>
  <c r="B7" i="11"/>
  <c r="B7" i="3"/>
</calcChain>
</file>

<file path=xl/sharedStrings.xml><?xml version="1.0" encoding="utf-8"?>
<sst xmlns="http://schemas.openxmlformats.org/spreadsheetml/2006/main" count="4993" uniqueCount="314">
  <si>
    <t>Press TAB to move to input areas. Press UP, DOWN, LEFT, or RIGHT ARROW in column A to read through the document.</t>
  </si>
  <si>
    <t xml:space="preserve"> </t>
  </si>
  <si>
    <t>California Department of Health Care Services</t>
  </si>
  <si>
    <t>Population Behavioral Health Measure County Performance Workbook</t>
  </si>
  <si>
    <t>Tab Descriptions</t>
  </si>
  <si>
    <t>+</t>
  </si>
  <si>
    <t>Contains a County-specific summary snapshot of performance across all 14 statewide behavioral health goals</t>
  </si>
  <si>
    <t>#</t>
  </si>
  <si>
    <t xml:space="preserve">Contains performance measure data by goal for each county </t>
  </si>
  <si>
    <t xml:space="preserve">Note: The data in this workbook and the accompanying measure access instructions was last updated in September of 2025 to incorporate several technical updates, including the addition of county-specific rates for the CPS and TPS measures, and inclusion of updated Student Chronic Absenteeism data. The workbook is not updated in real time and will not reflect updates from the measure source. The Measure Access Instructions document details how to access the source data for each measure. The source data will be necessary to perform disparity analysis on each measure. View the Measure Access Instructions at this link: https://policy-manual.mes.dhcs.ca.gov/download-resources/LIVE/ </t>
  </si>
  <si>
    <t>Statewide Behavioral Health Goal</t>
  </si>
  <si>
    <t>Tab Name</t>
  </si>
  <si>
    <t>Access to Care</t>
  </si>
  <si>
    <t>Homelessness</t>
  </si>
  <si>
    <t>Institutionalization</t>
  </si>
  <si>
    <t>Justice-Involvement</t>
  </si>
  <si>
    <t>Justice</t>
  </si>
  <si>
    <t>Removal of Children from Home</t>
  </si>
  <si>
    <t>Removal from Home</t>
  </si>
  <si>
    <t>Untreated Behavioral Health Conditions</t>
  </si>
  <si>
    <t>Untreated BH</t>
  </si>
  <si>
    <t>Care Experience</t>
  </si>
  <si>
    <t>Engagement in School</t>
  </si>
  <si>
    <t>School</t>
  </si>
  <si>
    <t>Engagement in Work</t>
  </si>
  <si>
    <t>Work</t>
  </si>
  <si>
    <t>Overdoses</t>
  </si>
  <si>
    <t>Prevention and Treatment of Co-Occurring Physical Health Conditions</t>
  </si>
  <si>
    <t>Prevention</t>
  </si>
  <si>
    <t>Quality of Life</t>
  </si>
  <si>
    <t>QoL</t>
  </si>
  <si>
    <t>Social Connection</t>
  </si>
  <si>
    <t>Suicides</t>
  </si>
  <si>
    <t>County Population-Level Behavioral Health Measure Workbook</t>
  </si>
  <si>
    <t>Note: The data in this workbook is not updated in real time and will not reflect updates from the measure source. The Measure Access Instructions document details how to access the source data for each measure. A link to the document is available on the Overview tab of this workbook.</t>
  </si>
  <si>
    <t>Please select county name from list provided</t>
  </si>
  <si>
    <t>County Name</t>
  </si>
  <si>
    <t>Alameda</t>
  </si>
  <si>
    <t>Priority Statewide Behavioral Health Goal 1: Access to Care</t>
  </si>
  <si>
    <t>PRIMARY</t>
  </si>
  <si>
    <t>NSMHS Penetration Rates for Adults, FY 2023</t>
  </si>
  <si>
    <t>NSMHS Penetration Rates for Children &amp; Youth, FY 2023</t>
  </si>
  <si>
    <t>County Performance</t>
  </si>
  <si>
    <t>Statewide Rate</t>
  </si>
  <si>
    <t>SMHS Penetration Rates for Adults, FY 2023</t>
  </si>
  <si>
    <t>SMHS Penetration Rates for Children &amp; Youth, FY 2023</t>
  </si>
  <si>
    <t>DMC Penetration Rates for Adults, FY 2022 - 2023</t>
  </si>
  <si>
    <t>DMC Penetration Rates for Children &amp; Youth, FY 2022 - 2023</t>
  </si>
  <si>
    <t>DMC-ODS Penetration Rates for Adults, FY 2022 - 2023</t>
  </si>
  <si>
    <t>DMC-ODS Penetration Rates for Children &amp; Youth, FY 2022 - 2023</t>
  </si>
  <si>
    <t>Supplemental</t>
  </si>
  <si>
    <t>Initiation of Substance Use Disorder Treatment (IET-INI), 2023</t>
  </si>
  <si>
    <t>Priority Statewide Behavioral Health Goal 2: Homelessness</t>
  </si>
  <si>
    <t>PIT Count Rate of People Experiencing Homelessness 
(Rate per 10,000 people by CoC Region), 2024</t>
  </si>
  <si>
    <t>Percent of K–12 Public School Students Experiencing Homelessness by County (Homeless Student Enrollment as a Share of Cumulative Enrollment), 2023 - 2024</t>
  </si>
  <si>
    <t>SUPPLEMENTAL</t>
  </si>
  <si>
    <t>PIT Count Rate of People Experiencing Homelessness with Severe Mental Illness (SMI) 
(Rate per 10,000 people by CoC Region), 2024</t>
  </si>
  <si>
    <t>PIT Count Rate of People Experiencing Homelessness with Substance Use Disorder (SUD)
(Rate per 10,000 people by CoC Region), 2024</t>
  </si>
  <si>
    <t>Rate of People Experiencing Homelessness Who Accessed Services from a Continuum of Care (CoC) 
(Rate per 10,000 people by CoC Region), 2023</t>
  </si>
  <si>
    <t>Priority Statewide Behavioral Health Goal 3: Institutionalization</t>
  </si>
  <si>
    <t>Inpatient Administrative Days for Adults - Total Days per Beneficiary, FY 2023</t>
  </si>
  <si>
    <t>Inpatient Administrative Days for Children &amp; Youth - Total Days per Beneficiary, FY 2023</t>
  </si>
  <si>
    <t>SMHS Crisis Service Utilization for Adults - Crisis Residential Treatment Services, Total Days per Beneficiary, FY 2023</t>
  </si>
  <si>
    <t>SMHS Crisis Service Utilization for Children and Youth - Crisis Residential Treatment Services, Total Days per Beneficiary, FY 2023</t>
  </si>
  <si>
    <t>SMHS Crisis Service Utilization for Adults - Crisis Intervention, Total Minutes per Beneficiary, FY 2023</t>
  </si>
  <si>
    <t>SMHS Crisis Service Utilization for Children and Youth - Crisis Intervention, Total Minutes per Beneficiary, FY 2023</t>
  </si>
  <si>
    <t>SMHS Crisis Service Utilization for Adults - Crisis Stabilization, Total Hours per Beneficiary, FY 2023</t>
  </si>
  <si>
    <t>SMHS Crisis Service Utilization for Children and Youth - Crisis Stabilization, Total Hours per Beneficiary, FY 2023</t>
  </si>
  <si>
    <t>14-Day Involuntary Detention Rates, Rate per 10,000, FY 2021 - 2022</t>
  </si>
  <si>
    <t>30-Day Involuntary Detention Rates, Rate per 10,000, FY 2021 - 2022</t>
  </si>
  <si>
    <t>180-Day Post-Certification Involuntary Detention Rates, Rate per 10,000, FY 2021 - 2022</t>
  </si>
  <si>
    <t>Temporary Conservatorship Rates, Rate per 10,000, FY 2021 - 2022</t>
  </si>
  <si>
    <t>Permanent Conservatorship Rates, Rate per 10,000, FY 2021 - 2022</t>
  </si>
  <si>
    <t>Priority Statewide Behavioral Health Goal 4: Justice-Involvement</t>
  </si>
  <si>
    <t>Arrests: Adults, Rate per 100,000, Statistical Year 2023</t>
  </si>
  <si>
    <t>Arrests: Juveniles, Rate per 100,000, Statistical Year 2023</t>
  </si>
  <si>
    <t>Adult Recidivism Conviction Rate, FY 2019 - 2020</t>
  </si>
  <si>
    <t>Incompetent to Stand Trial (IST) Count, Rate per 100,000, 2023</t>
  </si>
  <si>
    <t>Priority Statewide Behavioral Health Goal 5: Removal of Children from Home</t>
  </si>
  <si>
    <t xml:space="preserve">Children in Foster Care, Rate per 100,000, Jan 1, 2025 PIT Count </t>
  </si>
  <si>
    <t>Open Child Welfare Case SMHS Penetration Rates, 2022</t>
  </si>
  <si>
    <t>Child Maltreatment Substantiations, Incidence per 1,000 children, 2022</t>
  </si>
  <si>
    <t>Priority Statewide Behavioral Health Goal 6: Untreated Behavioral Health Conditions</t>
  </si>
  <si>
    <t>Adults that Needed Help for Emotional/Mental Health Problems or Use of Alcohol/Drugs who had No Visits for Mental/Drug/Alcohol Issues in Past Year, 2023</t>
  </si>
  <si>
    <t>Additional Goal 1: Care Experience</t>
  </si>
  <si>
    <t>Perception of Cultural Appropriateness / Quality Domain Score (CPS) - Families of Youth, 2024</t>
  </si>
  <si>
    <t>Perception of Cultural Appropriateness / Quality Domain Score (CPS) - Youth, 2024</t>
  </si>
  <si>
    <t>Perception of Cultural Appropriateness / Quality Domain Score (CPS) - Adults, 2024</t>
  </si>
  <si>
    <t>Perception of Cultural Appropriateness / Quality Domain Score (CPS) - Older Adults, 2024</t>
  </si>
  <si>
    <t>Quality Domain Score (TPS) - Adults, I Choose My Treatment Goals with My Provider, 2024</t>
  </si>
  <si>
    <t>Quality Domain Score (TPS) - Adults, Staff Gave Me Enough Time, 2024</t>
  </si>
  <si>
    <t>Quality Domain Score (TPS) - Adults, Staff Treated Me with Respect, 2024</t>
  </si>
  <si>
    <t>Quality Domain Score (TPS) - Adults, Staff Spoke to Me in a Way that I Understood, 2024</t>
  </si>
  <si>
    <t>Quality Domain Score (TPS) - Adults, Staff Were Sensitive to My Cultural Background, 2024</t>
  </si>
  <si>
    <t>Quality Domain Score (TPS) - Youth, I Received Services that Were Right for Me, 2024</t>
  </si>
  <si>
    <t>Quality Domain Score (TPS) - Youth, Staff Treated Me with Respect, 2024</t>
  </si>
  <si>
    <t>Quality Domain Score (TPS) - Youth, Staff Were Sensitive to My Cultural Background, 2024</t>
  </si>
  <si>
    <t>Quality Domain Score (TPS) - Youth, Counselor Provided Necessary Services for My Family, 2024</t>
  </si>
  <si>
    <t>Statewide Mean</t>
  </si>
  <si>
    <t>Additional Goal 2: Engagement in School</t>
  </si>
  <si>
    <t>Twelfth Graders who Graduated High School on Time, 2022</t>
  </si>
  <si>
    <t>Student Chronic Absenteeism Rate, 2023 - 2024</t>
  </si>
  <si>
    <t>Meaningful Participation at School, 2023</t>
  </si>
  <si>
    <t>Additional Goal 3: Engagement in Work</t>
  </si>
  <si>
    <t>Unemployment Rate, 2023</t>
  </si>
  <si>
    <t>Unable to Work Due to Mental Problems, 2023</t>
  </si>
  <si>
    <t>Additional Goal 4: Overdoses</t>
  </si>
  <si>
    <t>All Drug-Related Overdose Deaths, Rate per 100,000, 2022</t>
  </si>
  <si>
    <t>All Drug-Related Overdose ED Visits, Rate per 100,000, 2022</t>
  </si>
  <si>
    <t xml:space="preserve">Additional Goal 5: Prevention and Treatment of Co-Occurring Physical Health Conditions </t>
  </si>
  <si>
    <t>Additional Goal 6: Quality of Life</t>
  </si>
  <si>
    <t>Perception of Functioning / Quality Domain Score (CPS) - Families of Youth, 2024</t>
  </si>
  <si>
    <t>Perception of Functioning / Quality Domain Score (CPS) - Youth, 2024</t>
  </si>
  <si>
    <t>Perception of Functioning / Quality Domain Score (CPS) - Adults, 2024</t>
  </si>
  <si>
    <t>Perception of Functioning / Quality Domain Score (CPS) - Older Adults, 2024</t>
  </si>
  <si>
    <t>Poor Mental Health Days Reported, 2024</t>
  </si>
  <si>
    <t>Additional Goal 7: Social Connection</t>
  </si>
  <si>
    <t>Perception of Social Connectedness / Quality Domain Score (CPS) - Families of Youth, 2024</t>
  </si>
  <si>
    <t>Perception of Social Connectedness / Quality Domain Score (CPS) - Youth, 2024</t>
  </si>
  <si>
    <t>Perception of Social Connectedness / Quality Domain Score (CPS) - Adults, 2024</t>
  </si>
  <si>
    <t>Perception of Social Connectedness / Quality Domain Score (CPS) - Older Adults, 2024</t>
  </si>
  <si>
    <t>Caring Adult Relationships at School, 2023</t>
  </si>
  <si>
    <t>Additional Goal 8: Suicides</t>
  </si>
  <si>
    <t>Suicide Deaths, Injuries per 100,000 Person-Years, 2022</t>
  </si>
  <si>
    <t>Non-Fatal ED Visits due to Self Harm, Rate per 100,000, 2022</t>
  </si>
  <si>
    <t>Data Availability Year</t>
  </si>
  <si>
    <t>NSMHS Penetration Rates for Adults</t>
  </si>
  <si>
    <t>FY 2023</t>
  </si>
  <si>
    <t>NSMHS Penetration Rates for Children &amp; Youth</t>
  </si>
  <si>
    <t>SMHS Penetration Rates for Adults</t>
  </si>
  <si>
    <t>SMHS Penetration Rates for Children &amp; Youth</t>
  </si>
  <si>
    <t>Drug Medi-Cal (DMC) Penetration Rates, Adults</t>
  </si>
  <si>
    <t>FY 2022 - 2023</t>
  </si>
  <si>
    <t>DMC Penetration Rates, Children &amp; Youth</t>
  </si>
  <si>
    <t>Drug Medi-Cal Ogranized Delivery System (DMC-ODS) Penetration Rates, Adults</t>
  </si>
  <si>
    <t>DMC-ODS Penetration Rates, Children &amp; Youth</t>
  </si>
  <si>
    <t>Initiation of Substance Use Disorder Treatment (IET-INI)</t>
  </si>
  <si>
    <t>Primary Measure</t>
  </si>
  <si>
    <t>Statewide Median</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</si>
  <si>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</si>
  <si>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</si>
  <si>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</si>
  <si>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</si>
  <si>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</si>
  <si>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</si>
  <si>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</si>
  <si>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</si>
  <si>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</si>
  <si>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</si>
  <si>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</si>
  <si>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</si>
  <si>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</si>
  <si>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</si>
  <si>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</si>
  <si>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</si>
  <si>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</si>
  <si>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</si>
  <si>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</si>
  <si>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</si>
  <si>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</si>
  <si>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</si>
  <si>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</si>
  <si>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</si>
  <si>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</si>
  <si>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</si>
  <si>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</si>
  <si>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</si>
  <si>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</si>
  <si>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</si>
  <si>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</si>
  <si>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</si>
  <si>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</si>
  <si>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</si>
  <si>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</si>
  <si>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</si>
  <si>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</si>
  <si>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</si>
  <si>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</si>
  <si>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</si>
  <si>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</si>
  <si>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</si>
  <si>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</si>
  <si>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</si>
  <si>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</si>
  <si>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</si>
  <si>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</si>
  <si>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</si>
  <si>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</si>
  <si>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</si>
  <si>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</si>
  <si>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</si>
  <si>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</si>
  <si>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</si>
  <si>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</si>
  <si>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</si>
  <si>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</si>
  <si>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N/A</t>
  </si>
  <si>
    <t>DMC Penetration Rates for Adults</t>
  </si>
  <si>
    <t xml:space="preserve">DMC Penetration Rates for Children &amp; Youth </t>
  </si>
  <si>
    <t>S</t>
  </si>
  <si>
    <t>DMC-ODS Penetration Rates, Adults</t>
  </si>
  <si>
    <t xml:space="preserve">DMC-ODS Penetration Rates, Children and Youth </t>
  </si>
  <si>
    <t>Supplemental Measure</t>
  </si>
  <si>
    <t>Percent of K–12 Public School Students Experiencing Homelessness by County (Homeless Student Enrollment as a Share of Cumulative Enrollment)</t>
  </si>
  <si>
    <t>2023-24 School Year</t>
  </si>
  <si>
    <t xml:space="preserve">PIT Count Rate of People Experiencing Homelessness (Rate per 10,000 people by CoC Region) </t>
  </si>
  <si>
    <t>PIT Count Rate of People Experiencing Homelessness with Severe Mental Illness (SMI) (Rate per 10,000 people by CoC Region)</t>
  </si>
  <si>
    <t xml:space="preserve">PIT Count Rate of People Experiencing Homelessness with Substance Use Disorder (SUD) (Rate per 10,000 people by CoC Region) </t>
  </si>
  <si>
    <t>Rate of People Experiencing Homelessness Who Accessed Services from a Continuum of Care (CoC) (Rate per 10,000 people by CoC Region)</t>
  </si>
  <si>
    <t>Last Updated March 4, 2025</t>
  </si>
  <si>
    <t>Inpatient Administrative Days</t>
  </si>
  <si>
    <t>SMHS Crisis Service Utilization
- Crisis Residential Tx Services
- Crisis Intervention
- Crisis Stabilization</t>
  </si>
  <si>
    <t>14-Day Involuntary Detention Rates</t>
  </si>
  <si>
    <t>FY 2021-2022</t>
  </si>
  <si>
    <t>30-Day Involuntary Detention Rates</t>
  </si>
  <si>
    <t>180-Day Post-Certification Involuntary Detention Rates</t>
  </si>
  <si>
    <t>Temporary Conservatorship Rates</t>
  </si>
  <si>
    <t>Permanent Conservatorship Rates</t>
  </si>
  <si>
    <t>Inpatient Administrative Days for Adults, Total Days per Beneficiary</t>
  </si>
  <si>
    <t>Inpatient Administrative Days for Children and Youth, Total Days per Beneficiary</t>
  </si>
  <si>
    <t>SMHS Crisis Service Utilization for Adults - Crisis Residential Treatment Services, Total Days per Beneficiary</t>
  </si>
  <si>
    <t>SMHS Crisis Service Utilization for Children and Youth - Crisis Residential Treatment Services, Total Days per Beneficiary</t>
  </si>
  <si>
    <t>SMHS Crisis Service Utilization for Adults - Crisis Intervention, Total Minutes per Beneficiary</t>
  </si>
  <si>
    <t>SMHS Crisis Service Utilization for Children and Youth - Crisis Intervention, Total Minutes per Beneficiary</t>
  </si>
  <si>
    <t>SMHS Crisis Service Utilization for Adults - Crisis Stabilization, Total Hours per Beneficiary</t>
  </si>
  <si>
    <t>SMHS Crisis Service Utilization for Children and Youth - Crisis Stabilization, Total Hours per Beneficiary</t>
  </si>
  <si>
    <t>14-Day Involuntary Detention Rates per 10,000</t>
  </si>
  <si>
    <t>***</t>
  </si>
  <si>
    <t>*</t>
  </si>
  <si>
    <t>30-Day Involuntary Detention Rates per 10,000</t>
  </si>
  <si>
    <t>180-Day Post Certification Involuntary Detention Rates per 10,000</t>
  </si>
  <si>
    <t>Temporary Conservatorship Rates per 10,000</t>
  </si>
  <si>
    <t>Permanent Conservatorship Rates per 10,000</t>
  </si>
  <si>
    <t>Arrests: Adults &amp; Juveniles</t>
  </si>
  <si>
    <t>2019-2020 FY</t>
  </si>
  <si>
    <t>Arrests: Adults, Rate per 100,000</t>
  </si>
  <si>
    <t>Arrests: Juveniles Adjusted, Rate per 100,000</t>
  </si>
  <si>
    <t>Adult Recidivism Conviction Rate</t>
  </si>
  <si>
    <t>Incompetent to Stand Trial (IST) Count, Rate per 100,000</t>
  </si>
  <si>
    <t>Jan 1, 2025 PIT Count</t>
  </si>
  <si>
    <t>Children in Foster Care, Rate per 100,000</t>
  </si>
  <si>
    <t>Open Child Welfare Case SMHS Penetration Rates</t>
  </si>
  <si>
    <t>Child Maltreatment Substantiations, Incidence per 1000 Children</t>
  </si>
  <si>
    <t>M</t>
  </si>
  <si>
    <t>Follow-Up After Emergency Department Visit for Substance Use (FUA-30)</t>
  </si>
  <si>
    <t>Follow-Up After Emergency Department Visit for Mental Illness (FUM-30)</t>
  </si>
  <si>
    <t>Adults that Needed Help for Emotional/Mental Health Problems or Use of Alcohol/Drugs who had No Visits for Mental/Drug/Alcohol Issues in Past Year</t>
  </si>
  <si>
    <t>Perception of Cultural Appropriateness/Quality Domain Score (CPS)</t>
  </si>
  <si>
    <t>Quality Domain Score (TPS)</t>
  </si>
  <si>
    <t>Perception of Cultural Appropriateness/Quality Domain Score (CPS) - Families of Youth</t>
  </si>
  <si>
    <t>Perception of Cultural Appropriateness/Quality Domain Score (CPS) - Youth</t>
  </si>
  <si>
    <t>Perception of Cultural Appropriateness/Quality Domain Score (CPS) - Adults</t>
  </si>
  <si>
    <t>Perception of Cultural Appropriateness/Quality Domain Score (CPS) - Older Adults</t>
  </si>
  <si>
    <t>Quality Domain Score (TPS) - Adults</t>
  </si>
  <si>
    <r>
      <t xml:space="preserve">I Choose My Treatment Goals with My Provider
</t>
    </r>
    <r>
      <rPr>
        <i/>
        <sz val="12"/>
        <color theme="0"/>
        <rFont val="Segoe UI"/>
        <family val="2"/>
      </rPr>
      <t xml:space="preserve">Percent in Agreement with the Statement
</t>
    </r>
  </si>
  <si>
    <r>
      <t xml:space="preserve">Staff Gave Me Enough Time
</t>
    </r>
    <r>
      <rPr>
        <i/>
        <sz val="12"/>
        <color theme="0"/>
        <rFont val="Segoe UI"/>
        <family val="2"/>
      </rPr>
      <t xml:space="preserve">Percent in Agreement with the Statement
</t>
    </r>
  </si>
  <si>
    <r>
      <t xml:space="preserve">Staff Treated Me with Respect
</t>
    </r>
    <r>
      <rPr>
        <i/>
        <sz val="12"/>
        <color theme="0"/>
        <rFont val="Segoe UI"/>
        <family val="2"/>
      </rPr>
      <t xml:space="preserve">Percent in Agreement with the Statement
</t>
    </r>
  </si>
  <si>
    <r>
      <t xml:space="preserve">Staff Spoke to Me in a Way that I Understood
</t>
    </r>
    <r>
      <rPr>
        <i/>
        <sz val="12"/>
        <color theme="0"/>
        <rFont val="Segoe UI"/>
        <family val="2"/>
      </rPr>
      <t xml:space="preserve">Percent in Agreement with the Statement
</t>
    </r>
  </si>
  <si>
    <r>
      <t xml:space="preserve">Staff Were Sensitive to My Cultural Background
</t>
    </r>
    <r>
      <rPr>
        <i/>
        <sz val="12"/>
        <color theme="0"/>
        <rFont val="Segoe UI"/>
        <family val="2"/>
      </rPr>
      <t xml:space="preserve">Percent in Agreement with the Statement
</t>
    </r>
  </si>
  <si>
    <t>Quality Domain Score (TPS) - Youth</t>
  </si>
  <si>
    <r>
      <t xml:space="preserve">I Received Services that Were Right for Me
</t>
    </r>
    <r>
      <rPr>
        <i/>
        <sz val="12"/>
        <color theme="0"/>
        <rFont val="Segoe UI"/>
        <family val="2"/>
      </rPr>
      <t xml:space="preserve">Percent in Agreement with the Statement
</t>
    </r>
  </si>
  <si>
    <r>
      <t xml:space="preserve">Counselor Provided Necessary Services for My Family
</t>
    </r>
    <r>
      <rPr>
        <i/>
        <sz val="12"/>
        <color theme="0"/>
        <rFont val="Segoe UI"/>
        <family val="2"/>
      </rPr>
      <t xml:space="preserve">Percent in Agreement with the Statement
</t>
    </r>
  </si>
  <si>
    <t>Twelfth Graders who graduated high school on time</t>
  </si>
  <si>
    <t>Student Chronic Absenteeism Rate</t>
  </si>
  <si>
    <t>2023 - 2024</t>
  </si>
  <si>
    <t>Meaningful Participation at School</t>
  </si>
  <si>
    <t>Twelfth Graders who Graduated High School on Time</t>
  </si>
  <si>
    <t>Unemployment Rate</t>
  </si>
  <si>
    <t>Unable to Work Due to Mental Problems</t>
  </si>
  <si>
    <t xml:space="preserve"> Unemployment Rate</t>
  </si>
  <si>
    <t>Indicates that the data reported is statistically unstable</t>
  </si>
  <si>
    <t>All Drug-Related Overdose Deaths, Rate per 100,000</t>
  </si>
  <si>
    <t>All Drug-Related Overdose ED Visits, Rate per 100,000</t>
  </si>
  <si>
    <t>Perception of Social Connectedness Domain Score (CPS)</t>
  </si>
  <si>
    <t>Caring Adult Relationships at School (CHKS)</t>
  </si>
  <si>
    <t>Perception of Social Connectedness Domain Score (CPS) - Families of Youth</t>
  </si>
  <si>
    <t>Perception of Social Connectedness Domain Score (CPS) - Youth</t>
  </si>
  <si>
    <t>Perception of Social Connectedness Domain Score (CPS) - Adults</t>
  </si>
  <si>
    <t>Perception of Social Connectedness Domain Score (CPS) - Older Adults</t>
  </si>
  <si>
    <t>Adults' Access to Preventive / Ambulatory Health Service (AAP-Tot)</t>
  </si>
  <si>
    <t>Child and Adolescent Well-Care Visits (WCV)</t>
  </si>
  <si>
    <t>Diabetes Screening for People with Schizophrenia or Bipolar Disorder Who Are Using Antipsychotic Medications (SSD)</t>
  </si>
  <si>
    <t>Metabolic Monitoring for Children and Adolescents on Antipsychotics: Blood Glucose and Cholesterol Testing (APM-BC)</t>
  </si>
  <si>
    <t xml:space="preserve"> Metabolic Monitoring for Children and Adolescents on Antipsychotics: Blood Glucose and Cholesterol Testing 
(APM-BC)</t>
  </si>
  <si>
    <t>Perception of Functioning Domain Score (CPS)</t>
  </si>
  <si>
    <t>Poor Mental Health Days Reported</t>
  </si>
  <si>
    <t>Perception of Functioning/Quality Domain Score (CPS) - Families of Youth</t>
  </si>
  <si>
    <t>Perception of Functioning/Quality Domain Score (CPS) - Youth</t>
  </si>
  <si>
    <t>Perception of Functioning/Quality Domain Score (CPS) - Adults</t>
  </si>
  <si>
    <t>Perception of Functioning/Quality Domain Score (CPS) - Older Adults</t>
  </si>
  <si>
    <r>
      <t xml:space="preserve">Poor Mental Health days reported (BRFSS)
</t>
    </r>
    <r>
      <rPr>
        <i/>
        <sz val="12"/>
        <rFont val="Segoe UI"/>
        <family val="2"/>
      </rPr>
      <t>Days Reported</t>
    </r>
  </si>
  <si>
    <t>Suicide Deaths</t>
  </si>
  <si>
    <t>Non-Fatal ED Visits due to Self-Harm</t>
  </si>
  <si>
    <t>Suicide Deaths, Rate per 100,000 Person-Years</t>
  </si>
  <si>
    <t>Non-Fatal ED Visits due to Self Harm, Rate per 100,000</t>
  </si>
  <si>
    <t>Adults' Access to Preventive/Ambulatory Health Service, 2023</t>
  </si>
  <si>
    <t>Child and Adolescent Well-Care Visits, 2023</t>
  </si>
  <si>
    <t>Diabetes Screening for People with Schizophrenia or Bipolar Disorder Who Are Using Antipsychotic Medications, 2023</t>
  </si>
  <si>
    <t>Metabolic Monitoring for Children and Adolescents on Antipsychotics: Blood Glucose and Cholesterol Testing, 2023</t>
  </si>
  <si>
    <t>Follow-Up After Emergency Department Visit for Substance Use (FUA-30), 2023</t>
  </si>
  <si>
    <t>Follow-Up After Emergency Department Visit for Mental Illness (FUM-30), 2023</t>
  </si>
  <si>
    <t>Note: The data in this workbook and the accompanying measure access instructions was last updated in September of 2025 to incorporate several technical updates, including the addition of</t>
  </si>
  <si>
    <t>county-specific rates for the CPS and TPS measures, and inclusion of updated Student Chronic Absenteeism data. The workbook is not updated in real time and will not reflect updates from the</t>
  </si>
  <si>
    <t>measure source. The Measure Access Instructions document details how to access the source data for each measure. The source data will be necessary to perform disparity analysis on each measure.</t>
  </si>
  <si>
    <t xml:space="preserve">View the Measure Access Instructions at this link: https://policy-manual.mes.dhcs.ca.gov/download-resources/LIVE/ </t>
  </si>
  <si>
    <t>b</t>
  </si>
  <si>
    <t>A link to the document is available on the Overview tab of this workbook.</t>
  </si>
  <si>
    <t>Note: The data in this workbook is not updated in real time and will not reflect updates from the measure source. The Measure Access Instructions document details how to access the source data for each measure.</t>
  </si>
  <si>
    <t>Last Updated September 15, 2025</t>
  </si>
  <si>
    <t>Note: The data in this workbook is not updated in real time and will not reflect updates from the measure source. The Measure Access Instructions document details how to access the</t>
  </si>
  <si>
    <t>source data for each measure. A link to the document is available on the Overview tab of this workbook.</t>
  </si>
  <si>
    <t>Note: The data in this workbook is not updated in real time and will not reflect updates from the measure source. The Measure Access Instructions document details how to</t>
  </si>
  <si>
    <t xml:space="preserve"> access the source data for each measure. A link to the document is available on the Overview tab of this workbook.</t>
  </si>
  <si>
    <t>access the source data for each measure. A link to the document is available on the Overview tab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</si>
</sst>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
    <numFmt numFmtId="166" formatCode="0.0%"/>
    <numFmt numFmtId="167" formatCode="#,##0.0"/>
  </numFmts>
  <fonts count="27" x14ac:knownFonts="1">
    <font>
      <sz val="11"/>
      <color theme="1"/>
      <name val="Calibri"/>
      <family val="2"/>
    </font>
    <font>
      <sz val="11"/>
      <color theme="1"/>
      <name val="Calibri"/>
      <family val="2"/>
    </font>
    <font>
      <b/>
      <sz val="11"/>
      <color theme="1"/>
      <name val="Aptos Narrow"/>
      <family val="2"/>
      <scheme val="minor"/>
    </font>
    <font>
      <b/>
      <sz val="11"/>
      <name val="Aptos Narrow"/>
      <family val="2"/>
      <scheme val="minor"/>
    </font>
    <font>
      <sz val="11"/>
      <color theme="1"/>
      <name val="Aptos Narrow"/>
      <family val="2"/>
      <scheme val="minor"/>
    </font>
    <font>
      <sz val="8"/>
      <name val="Calibri"/>
      <family val="2"/>
    </font>
    <font>
      <b/>
      <sz val="12"/>
      <name val="Segoe UI"/>
      <family val="2"/>
    </font>
    <font>
      <b/>
      <sz val="12"/>
      <color theme="1"/>
      <name val="Segoe UI"/>
      <family val="2"/>
    </font>
    <font>
      <sz val="12"/>
      <color theme="1"/>
      <name val="Segoe UI"/>
      <family val="2"/>
    </font>
    <font>
      <sz val="12"/>
      <name val="Segoe UI"/>
      <family val="2"/>
    </font>
    <font>
      <i/>
      <sz val="12"/>
      <color theme="1"/>
      <name val="Segoe UI"/>
      <family val="2"/>
    </font>
    <font>
      <i/>
      <sz val="12"/>
      <name val="Segoe UI"/>
      <family val="2"/>
    </font>
    <font>
      <b/>
      <sz val="12"/>
      <color theme="0"/>
      <name val="Segoe UI"/>
      <family val="2"/>
    </font>
    <font>
      <b/>
      <sz val="16"/>
      <color theme="0"/>
      <name val="Segoe UI"/>
      <family val="2"/>
    </font>
    <font>
      <sz val="12"/>
      <color theme="1"/>
      <name val="Segoe UI"/>
      <family val="2"/>
    </font>
    <font>
      <b/>
      <sz val="12"/>
      <color rgb="FFFFFFFF"/>
      <name val="Segoe UI"/>
      <family val="2"/>
    </font>
    <font>
      <b/>
      <sz val="12"/>
      <color rgb="FF000000"/>
      <name val="Segoe UI"/>
      <family val="2"/>
    </font>
    <font>
      <sz val="12"/>
      <color rgb="FF000000"/>
      <name val="Segoe UI"/>
      <family val="2"/>
    </font>
    <font>
      <b/>
      <sz val="16"/>
      <color theme="1"/>
      <name val="Segoe UI"/>
      <family val="2"/>
    </font>
    <font>
      <sz val="14"/>
      <color rgb="FF000000"/>
      <name val="Segoe UI"/>
      <family val="2"/>
    </font>
    <font>
      <b/>
      <sz val="14"/>
      <color theme="0"/>
      <name val="Segoe UI"/>
      <family val="2"/>
    </font>
    <font>
      <b/>
      <sz val="16"/>
      <color rgb="FFFFFFFF"/>
      <name val="Segoe UI"/>
      <family val="2"/>
    </font>
    <font>
      <sz val="12"/>
      <color theme="0"/>
      <name val="Segoe UI"/>
      <family val="2"/>
    </font>
    <font>
      <i/>
      <sz val="12"/>
      <color theme="0"/>
      <name val="Segoe UI"/>
      <family val="2"/>
    </font>
    <font>
      <i/>
      <sz val="12"/>
      <color rgb="FF000000"/>
      <name val="Segoe UI"/>
      <family val="2"/>
    </font>
    <font>
      <sz val="12"/>
      <color theme="1"/>
      <name val="Segoe UI"/>
      <family val="2"/>
    </font>
    <font>
      <sz val="12"/>
      <color theme="1"/>
      <name val="Segoe UI"/>
    </font>
  </fonts>
  <fills count="12">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F9A71C"/>
        <bgColor indexed="64"/>
      </patternFill>
    </fill>
    <fill>
      <patternFill patternType="solid">
        <fgColor rgb="FF515253"/>
        <bgColor indexed="64"/>
      </patternFill>
    </fill>
    <fill>
      <patternFill patternType="solid">
        <fgColor rgb="FF2D6E8D"/>
        <bgColor indexed="64"/>
      </patternFill>
    </fill>
    <fill>
      <patternFill patternType="solid">
        <fgColor rgb="FFE47225"/>
        <bgColor indexed="64"/>
      </patternFill>
    </fill>
    <fill>
      <patternFill patternType="solid">
        <fgColor rgb="FF17315A"/>
        <bgColor rgb="FF000000"/>
      </patternFill>
    </fill>
    <fill>
      <patternFill patternType="solid">
        <fgColor rgb="FF1F456B"/>
        <bgColor indexed="64"/>
      </patternFill>
    </fill>
    <fill>
      <patternFill patternType="solid">
        <fgColor rgb="FFEF8D21"/>
        <bgColor indexed="64"/>
      </patternFill>
    </fill>
    <fill>
      <patternFill patternType="solid">
        <fgColor theme="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4" fillId="0" borderId="0"/>
  </cellStyleXfs>
  <cellXfs count="249">
    <xf numFmtId="0" fontId="0" fillId="0" borderId="0" xfId="0"/>
    <xf numFmtId="0" fontId="19" fillId="0" borderId="1" xfId="0" applyFont="1" applyBorder="1" applyAlignment="1" applyProtection="1">
      <alignment horizontal="center" vertical="center"/>
      <protection locked="0"/>
    </xf>
    <xf numFmtId="0" fontId="22" fillId="2" borderId="0" xfId="2" applyFont="1" applyFill="1" applyProtection="1">
      <protection locked="0"/>
    </xf>
    <xf numFmtId="0" fontId="8" fillId="2" borderId="0" xfId="2" applyFont="1" applyFill="1" applyProtection="1">
      <protection locked="0"/>
    </xf>
    <xf numFmtId="0" fontId="7" fillId="2" borderId="0" xfId="2" applyFont="1" applyFill="1" applyProtection="1">
      <protection locked="0"/>
    </xf>
    <xf numFmtId="0" fontId="22" fillId="3" borderId="0" xfId="2" applyFont="1" applyFill="1" applyProtection="1">
      <protection locked="0"/>
    </xf>
    <xf numFmtId="0" fontId="8" fillId="4" borderId="0" xfId="2" applyFont="1" applyFill="1" applyProtection="1">
      <protection locked="0"/>
    </xf>
    <xf numFmtId="0" fontId="12" fillId="9" borderId="1" xfId="2" applyFont="1" applyFill="1" applyBorder="1" applyAlignment="1" applyProtection="1">
      <alignment horizontal="center" vertical="center" wrapText="1"/>
      <protection locked="0"/>
    </xf>
    <xf numFmtId="0" fontId="7" fillId="4" borderId="1" xfId="2" applyFont="1" applyFill="1" applyBorder="1" applyAlignment="1" applyProtection="1">
      <alignment horizontal="center" vertical="center" wrapText="1"/>
      <protection locked="0"/>
    </xf>
    <xf numFmtId="0" fontId="8" fillId="2" borderId="6" xfId="2" applyFont="1" applyFill="1" applyBorder="1" applyAlignment="1" applyProtection="1">
      <alignment horizontal="center" vertical="center" wrapText="1"/>
      <protection locked="0"/>
    </xf>
    <xf numFmtId="0" fontId="8" fillId="2" borderId="5" xfId="2" applyFont="1" applyFill="1" applyBorder="1" applyAlignment="1" applyProtection="1">
      <alignment horizontal="center" vertical="center" wrapText="1"/>
      <protection locked="0"/>
    </xf>
    <xf numFmtId="0" fontId="8" fillId="2" borderId="8" xfId="2" applyFont="1" applyFill="1" applyBorder="1" applyAlignment="1" applyProtection="1">
      <alignment horizontal="center" vertical="center" wrapText="1"/>
      <protection locked="0"/>
    </xf>
    <xf numFmtId="0" fontId="8" fillId="2" borderId="0" xfId="2" applyFont="1" applyFill="1"/>
    <xf numFmtId="0" fontId="6" fillId="2" borderId="0" xfId="0" applyFont="1" applyFill="1" applyAlignment="1">
      <alignment wrapText="1"/>
    </xf>
    <xf numFmtId="0" fontId="8" fillId="2" borderId="0" xfId="0" applyFont="1" applyFill="1"/>
    <xf numFmtId="0" fontId="6" fillId="2" borderId="0" xfId="0" applyFont="1" applyFill="1" applyAlignment="1">
      <alignment horizontal="left" wrapText="1"/>
    </xf>
    <xf numFmtId="0" fontId="0" fillId="2" borderId="0" xfId="0" applyFill="1" applyAlignment="1" applyProtection="1">
      <alignment vertical="center"/>
      <protection locked="0"/>
    </xf>
    <xf numFmtId="0" fontId="6"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4" fillId="2" borderId="0" xfId="2" applyFill="1" applyAlignment="1" applyProtection="1">
      <alignment vertical="center"/>
      <protection locked="0"/>
    </xf>
    <xf numFmtId="0" fontId="4" fillId="2" borderId="0" xfId="2" applyFill="1" applyAlignment="1" applyProtection="1">
      <alignment horizontal="left" vertical="center"/>
      <protection locked="0"/>
    </xf>
    <xf numFmtId="0" fontId="8"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20" fillId="6" borderId="1"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locked="0"/>
    </xf>
    <xf numFmtId="0" fontId="16" fillId="4" borderId="1" xfId="0" applyFont="1" applyFill="1" applyBorder="1" applyAlignment="1" applyProtection="1">
      <alignment horizontal="center" vertical="center"/>
      <protection locked="0"/>
    </xf>
    <xf numFmtId="166" fontId="8" fillId="2" borderId="1" xfId="1" applyNumberFormat="1" applyFont="1" applyFill="1" applyBorder="1" applyAlignment="1" applyProtection="1">
      <alignment horizontal="center" vertical="center"/>
      <protection locked="0"/>
    </xf>
    <xf numFmtId="2" fontId="7" fillId="4" borderId="12" xfId="0" applyNumberFormat="1" applyFont="1" applyFill="1" applyBorder="1" applyAlignment="1" applyProtection="1">
      <alignment horizontal="center" vertical="center"/>
      <protection locked="0"/>
    </xf>
    <xf numFmtId="2" fontId="7" fillId="4" borderId="13" xfId="0" applyNumberFormat="1"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165" fontId="8" fillId="2" borderId="1" xfId="0" applyNumberFormat="1" applyFont="1" applyFill="1" applyBorder="1" applyAlignment="1" applyProtection="1">
      <alignment horizontal="center" vertical="center"/>
      <protection locked="0"/>
    </xf>
    <xf numFmtId="2"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167" fontId="8" fillId="2" borderId="1" xfId="0" applyNumberFormat="1" applyFont="1" applyFill="1" applyBorder="1" applyAlignment="1" applyProtection="1">
      <alignment horizontal="center" vertical="center"/>
      <protection locked="0"/>
    </xf>
    <xf numFmtId="165" fontId="8" fillId="2" borderId="1" xfId="1" applyNumberFormat="1" applyFont="1" applyFill="1" applyBorder="1" applyAlignment="1" applyProtection="1">
      <alignment horizontal="center" vertical="center"/>
      <protection locked="0"/>
    </xf>
    <xf numFmtId="0" fontId="0" fillId="2" borderId="0" xfId="0" applyFill="1" applyAlignment="1" applyProtection="1">
      <alignment horizontal="left" vertical="center"/>
      <protection locked="0"/>
    </xf>
    <xf numFmtId="2" fontId="8" fillId="2" borderId="1" xfId="1" applyNumberFormat="1" applyFont="1" applyFill="1" applyBorder="1" applyAlignment="1" applyProtection="1">
      <alignment horizontal="center" vertical="center"/>
      <protection locked="0"/>
    </xf>
    <xf numFmtId="2" fontId="8" fillId="2" borderId="2" xfId="1"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0" fontId="0" fillId="2" borderId="0" xfId="0" applyFill="1" applyAlignment="1">
      <alignment vertical="center"/>
    </xf>
    <xf numFmtId="0" fontId="6" fillId="2" borderId="0" xfId="0" applyFont="1" applyFill="1" applyAlignment="1">
      <alignment vertical="center" wrapText="1"/>
    </xf>
    <xf numFmtId="0" fontId="9" fillId="2" borderId="0" xfId="0" applyFont="1" applyFill="1" applyAlignment="1">
      <alignment vertical="center" wrapText="1"/>
    </xf>
    <xf numFmtId="0" fontId="6" fillId="2" borderId="0" xfId="0" applyFont="1" applyFill="1" applyAlignment="1">
      <alignment horizontal="left" vertical="center" wrapText="1"/>
    </xf>
    <xf numFmtId="0" fontId="10" fillId="2" borderId="0" xfId="2" applyFont="1" applyFill="1" applyAlignment="1">
      <alignment vertical="center" wrapText="1"/>
    </xf>
    <xf numFmtId="0" fontId="1" fillId="2" borderId="0" xfId="2" applyFont="1" applyFill="1" applyAlignment="1">
      <alignment vertical="center"/>
    </xf>
    <xf numFmtId="0" fontId="4" fillId="2" borderId="0" xfId="2" applyFill="1" applyAlignment="1">
      <alignment vertical="center"/>
    </xf>
    <xf numFmtId="0" fontId="10" fillId="2" borderId="0" xfId="2" applyFont="1" applyFill="1" applyAlignment="1">
      <alignment vertical="center"/>
    </xf>
    <xf numFmtId="0" fontId="4" fillId="2" borderId="0" xfId="2" applyFill="1" applyAlignment="1">
      <alignment horizontal="left" vertical="center"/>
    </xf>
    <xf numFmtId="0" fontId="8" fillId="2" borderId="0" xfId="0" applyFont="1" applyFill="1" applyAlignment="1">
      <alignment vertical="center"/>
    </xf>
    <xf numFmtId="0" fontId="1"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vertical="center"/>
    </xf>
    <xf numFmtId="0" fontId="9" fillId="2" borderId="0" xfId="0" applyFont="1" applyFill="1" applyAlignment="1">
      <alignment vertical="center"/>
    </xf>
    <xf numFmtId="0" fontId="2"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8" fillId="2" borderId="0" xfId="0" applyFont="1" applyFill="1" applyAlignment="1">
      <alignment horizontal="center" vertical="center"/>
    </xf>
    <xf numFmtId="2" fontId="8" fillId="2" borderId="0" xfId="0" applyNumberFormat="1" applyFont="1" applyFill="1" applyAlignment="1">
      <alignment vertical="center"/>
    </xf>
    <xf numFmtId="2" fontId="8" fillId="2" borderId="0" xfId="0" applyNumberFormat="1" applyFont="1" applyFill="1" applyAlignment="1">
      <alignment horizontal="center" vertical="center"/>
    </xf>
    <xf numFmtId="2" fontId="8" fillId="0" borderId="0" xfId="0" applyNumberFormat="1" applyFont="1" applyAlignment="1">
      <alignment horizontal="left" vertical="center"/>
    </xf>
    <xf numFmtId="2" fontId="8" fillId="2" borderId="0" xfId="0" applyNumberFormat="1" applyFont="1" applyFill="1" applyAlignment="1">
      <alignment horizontal="left" vertical="center"/>
    </xf>
    <xf numFmtId="165" fontId="8" fillId="2" borderId="0" xfId="0" applyNumberFormat="1" applyFont="1" applyFill="1" applyAlignment="1">
      <alignment vertical="center"/>
    </xf>
    <xf numFmtId="165" fontId="8" fillId="2" borderId="0" xfId="0" applyNumberFormat="1" applyFont="1" applyFill="1" applyAlignment="1">
      <alignment horizontal="center" vertical="center"/>
    </xf>
    <xf numFmtId="164" fontId="8" fillId="2" borderId="0" xfId="0" applyNumberFormat="1" applyFont="1" applyFill="1" applyAlignment="1">
      <alignment horizontal="center" vertical="center"/>
    </xf>
    <xf numFmtId="165" fontId="0" fillId="2" borderId="0" xfId="0" applyNumberFormat="1" applyFill="1" applyAlignment="1">
      <alignment vertical="center"/>
    </xf>
    <xf numFmtId="167" fontId="8" fillId="2" borderId="0" xfId="0" applyNumberFormat="1" applyFont="1" applyFill="1" applyAlignment="1">
      <alignment vertical="center"/>
    </xf>
    <xf numFmtId="166" fontId="8" fillId="2" borderId="0" xfId="0" applyNumberFormat="1" applyFont="1" applyFill="1" applyAlignment="1">
      <alignment vertical="center"/>
    </xf>
    <xf numFmtId="0" fontId="0" fillId="2" borderId="0" xfId="0"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vertical="center"/>
    </xf>
    <xf numFmtId="0" fontId="7" fillId="0" borderId="4" xfId="0" applyFont="1" applyBorder="1" applyAlignment="1">
      <alignment horizontal="center" vertical="center"/>
    </xf>
    <xf numFmtId="164" fontId="8" fillId="0" borderId="4" xfId="0" applyNumberFormat="1" applyFont="1" applyBorder="1" applyAlignment="1">
      <alignment horizontal="center" vertical="center"/>
    </xf>
    <xf numFmtId="0" fontId="7" fillId="0" borderId="0" xfId="0" applyFont="1" applyAlignment="1">
      <alignment horizontal="center" vertical="center"/>
    </xf>
    <xf numFmtId="0" fontId="18" fillId="2" borderId="0" xfId="0" applyFont="1" applyFill="1" applyAlignment="1">
      <alignment vertical="center"/>
    </xf>
    <xf numFmtId="0" fontId="18" fillId="2" borderId="0" xfId="0" applyFont="1" applyFill="1" applyAlignment="1">
      <alignment horizontal="left" vertical="center"/>
    </xf>
    <xf numFmtId="0" fontId="21" fillId="2" borderId="0" xfId="0" applyFont="1" applyFill="1" applyAlignment="1">
      <alignment vertical="center"/>
    </xf>
    <xf numFmtId="0" fontId="8" fillId="2" borderId="0" xfId="0" applyFont="1" applyFill="1" applyProtection="1">
      <protection locked="0"/>
    </xf>
    <xf numFmtId="0" fontId="8" fillId="2" borderId="0" xfId="0" applyFont="1" applyFill="1" applyAlignment="1" applyProtection="1">
      <alignment horizontal="center"/>
      <protection locked="0"/>
    </xf>
    <xf numFmtId="0" fontId="8" fillId="2" borderId="1" xfId="2"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protection locked="0"/>
    </xf>
    <xf numFmtId="2" fontId="8" fillId="7" borderId="1" xfId="0" applyNumberFormat="1" applyFont="1" applyFill="1" applyBorder="1" applyAlignment="1" applyProtection="1">
      <alignment horizontal="center"/>
      <protection locked="0"/>
    </xf>
    <xf numFmtId="166" fontId="8" fillId="7" borderId="1" xfId="1" applyNumberFormat="1" applyFont="1" applyFill="1" applyBorder="1" applyAlignment="1" applyProtection="1">
      <alignment horizontal="center"/>
      <protection locked="0"/>
    </xf>
    <xf numFmtId="2" fontId="8" fillId="4" borderId="1" xfId="0" applyNumberFormat="1" applyFont="1" applyFill="1" applyBorder="1" applyAlignment="1" applyProtection="1">
      <alignment horizontal="center"/>
      <protection locked="0"/>
    </xf>
    <xf numFmtId="166" fontId="8" fillId="4" borderId="1" xfId="1" applyNumberFormat="1" applyFont="1" applyFill="1" applyBorder="1" applyAlignment="1" applyProtection="1">
      <alignment horizontal="center"/>
      <protection locked="0"/>
    </xf>
    <xf numFmtId="2" fontId="8" fillId="2" borderId="1" xfId="0" applyNumberFormat="1" applyFont="1" applyFill="1" applyBorder="1" applyAlignment="1" applyProtection="1">
      <alignment horizontal="center"/>
      <protection locked="0"/>
    </xf>
    <xf numFmtId="166" fontId="8" fillId="2" borderId="1" xfId="1" applyNumberFormat="1" applyFont="1" applyFill="1" applyBorder="1" applyAlignment="1" applyProtection="1">
      <alignment horizontal="center"/>
      <protection locked="0"/>
    </xf>
    <xf numFmtId="0" fontId="8" fillId="7" borderId="1" xfId="0" applyFont="1" applyFill="1" applyBorder="1" applyAlignment="1" applyProtection="1">
      <alignment horizontal="center"/>
      <protection locked="0"/>
    </xf>
    <xf numFmtId="0" fontId="8" fillId="4"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7" fillId="2" borderId="0" xfId="0" applyFont="1" applyFill="1" applyAlignment="1">
      <alignment wrapText="1"/>
    </xf>
    <xf numFmtId="0" fontId="8" fillId="2" borderId="0" xfId="2" applyFont="1" applyFill="1" applyAlignment="1">
      <alignment vertical="center"/>
    </xf>
    <xf numFmtId="0" fontId="8" fillId="2" borderId="0" xfId="0" applyFont="1" applyFill="1" applyAlignment="1">
      <alignment horizontal="center"/>
    </xf>
    <xf numFmtId="0" fontId="10" fillId="2" borderId="0" xfId="2" applyFont="1" applyFill="1" applyAlignment="1">
      <alignment vertical="top" wrapText="1"/>
    </xf>
    <xf numFmtId="0" fontId="7" fillId="2" borderId="0" xfId="0" applyFont="1" applyFill="1"/>
    <xf numFmtId="166" fontId="8" fillId="2" borderId="0" xfId="0" applyNumberFormat="1" applyFont="1" applyFill="1" applyAlignment="1">
      <alignment horizontal="center"/>
    </xf>
    <xf numFmtId="165" fontId="8" fillId="7" borderId="1" xfId="1" applyNumberFormat="1" applyFont="1" applyFill="1" applyBorder="1" applyAlignment="1" applyProtection="1">
      <alignment horizontal="center"/>
      <protection locked="0"/>
    </xf>
    <xf numFmtId="165" fontId="8" fillId="4" borderId="1" xfId="1" applyNumberFormat="1" applyFont="1" applyFill="1" applyBorder="1" applyAlignment="1" applyProtection="1">
      <alignment horizontal="center"/>
      <protection locked="0"/>
    </xf>
    <xf numFmtId="165" fontId="8" fillId="0" borderId="1" xfId="1" applyNumberFormat="1" applyFont="1" applyFill="1" applyBorder="1" applyAlignment="1" applyProtection="1">
      <alignment horizontal="center"/>
      <protection locked="0"/>
    </xf>
    <xf numFmtId="0" fontId="6" fillId="7" borderId="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wrapText="1"/>
      <protection locked="0"/>
    </xf>
    <xf numFmtId="0" fontId="22" fillId="6" borderId="1" xfId="0" applyFont="1" applyFill="1" applyBorder="1" applyAlignment="1" applyProtection="1">
      <alignment horizontal="center"/>
      <protection locked="0"/>
    </xf>
    <xf numFmtId="165" fontId="22" fillId="6" borderId="1" xfId="1" applyNumberFormat="1" applyFont="1" applyFill="1" applyBorder="1" applyAlignment="1" applyProtection="1">
      <alignment horizontal="center"/>
      <protection locked="0"/>
    </xf>
    <xf numFmtId="0" fontId="22" fillId="9" borderId="1" xfId="0" applyFont="1" applyFill="1" applyBorder="1" applyAlignment="1" applyProtection="1">
      <alignment horizontal="center"/>
      <protection locked="0"/>
    </xf>
    <xf numFmtId="165" fontId="22" fillId="9" borderId="1" xfId="1" applyNumberFormat="1" applyFont="1" applyFill="1" applyBorder="1" applyAlignment="1" applyProtection="1">
      <alignment horizontal="center"/>
      <protection locked="0"/>
    </xf>
    <xf numFmtId="0" fontId="10" fillId="2" borderId="0" xfId="2" applyFont="1" applyFill="1" applyAlignment="1">
      <alignment vertical="top"/>
    </xf>
    <xf numFmtId="0" fontId="12" fillId="0" borderId="0" xfId="0" applyFont="1" applyAlignment="1">
      <alignment horizontal="center" vertical="center" wrapText="1"/>
    </xf>
    <xf numFmtId="0" fontId="8" fillId="2" borderId="1" xfId="2" applyFont="1" applyFill="1" applyBorder="1" applyAlignment="1" applyProtection="1">
      <alignment horizontal="left" vertical="center" wrapText="1"/>
      <protection locked="0"/>
    </xf>
    <xf numFmtId="165" fontId="8" fillId="2" borderId="1" xfId="1" applyNumberFormat="1" applyFont="1" applyFill="1" applyBorder="1" applyAlignment="1" applyProtection="1">
      <alignment horizontal="center"/>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8" fillId="2" borderId="0" xfId="2" applyFont="1" applyFill="1" applyAlignment="1">
      <alignment horizontal="center" vertical="center" wrapText="1"/>
    </xf>
    <xf numFmtId="0" fontId="8" fillId="2" borderId="0" xfId="2" applyFont="1" applyFill="1" applyAlignment="1">
      <alignment horizontal="left" vertical="top" wrapText="1"/>
    </xf>
    <xf numFmtId="167" fontId="8" fillId="7" borderId="1" xfId="1" applyNumberFormat="1" applyFont="1" applyFill="1" applyBorder="1" applyAlignment="1" applyProtection="1">
      <alignment horizontal="center"/>
      <protection locked="0"/>
    </xf>
    <xf numFmtId="167" fontId="8" fillId="4" borderId="1" xfId="1" applyNumberFormat="1" applyFont="1" applyFill="1" applyBorder="1" applyAlignment="1" applyProtection="1">
      <alignment horizontal="center"/>
      <protection locked="0"/>
    </xf>
    <xf numFmtId="167" fontId="8" fillId="2" borderId="1" xfId="1" applyNumberFormat="1" applyFont="1" applyFill="1" applyBorder="1" applyAlignment="1" applyProtection="1">
      <alignment horizontal="center"/>
      <protection locked="0"/>
    </xf>
    <xf numFmtId="166" fontId="22" fillId="6" borderId="1" xfId="1" applyNumberFormat="1" applyFont="1" applyFill="1" applyBorder="1" applyAlignment="1" applyProtection="1">
      <alignment horizontal="center"/>
      <protection locked="0"/>
    </xf>
    <xf numFmtId="166" fontId="22" fillId="9" borderId="1" xfId="1" applyNumberFormat="1" applyFont="1" applyFill="1" applyBorder="1" applyAlignment="1" applyProtection="1">
      <alignment horizontal="center"/>
      <protection locked="0"/>
    </xf>
    <xf numFmtId="167" fontId="22" fillId="6" borderId="1" xfId="1" applyNumberFormat="1" applyFont="1" applyFill="1" applyBorder="1" applyAlignment="1" applyProtection="1">
      <alignment horizontal="center"/>
      <protection locked="0"/>
    </xf>
    <xf numFmtId="167" fontId="22" fillId="9" borderId="1" xfId="1" applyNumberFormat="1" applyFont="1" applyFill="1" applyBorder="1" applyAlignment="1" applyProtection="1">
      <alignment horizontal="center"/>
      <protection locked="0"/>
    </xf>
    <xf numFmtId="0" fontId="8" fillId="2" borderId="0" xfId="2" applyFont="1" applyFill="1" applyAlignment="1">
      <alignment vertical="top"/>
    </xf>
    <xf numFmtId="0" fontId="8" fillId="2" borderId="0" xfId="0" applyFont="1" applyFill="1" applyAlignment="1">
      <alignment horizontal="left" vertical="top" wrapText="1"/>
    </xf>
    <xf numFmtId="0" fontId="6" fillId="2" borderId="0" xfId="0" applyFont="1" applyFill="1" applyProtection="1">
      <protection locked="0"/>
    </xf>
    <xf numFmtId="0" fontId="9" fillId="2" borderId="0" xfId="0" applyFont="1" applyFill="1" applyProtection="1">
      <protection locked="0"/>
    </xf>
    <xf numFmtId="0" fontId="8" fillId="2" borderId="0" xfId="0" applyFont="1" applyFill="1" applyAlignment="1">
      <alignment horizontal="left"/>
    </xf>
    <xf numFmtId="0" fontId="8" fillId="2" borderId="0" xfId="2" applyFont="1" applyFill="1" applyAlignment="1">
      <alignment horizontal="left"/>
    </xf>
    <xf numFmtId="165" fontId="8" fillId="2" borderId="0" xfId="1" applyNumberFormat="1" applyFont="1" applyFill="1" applyBorder="1" applyAlignment="1" applyProtection="1">
      <alignment horizontal="center"/>
    </xf>
    <xf numFmtId="2" fontId="8" fillId="7" borderId="1" xfId="1" applyNumberFormat="1" applyFont="1" applyFill="1" applyBorder="1" applyAlignment="1" applyProtection="1">
      <alignment horizontal="center"/>
      <protection locked="0"/>
    </xf>
    <xf numFmtId="0" fontId="8" fillId="0" borderId="1" xfId="2" applyFont="1" applyBorder="1" applyAlignment="1" applyProtection="1">
      <alignment horizontal="center" vertical="center" wrapText="1"/>
      <protection locked="0"/>
    </xf>
    <xf numFmtId="0" fontId="8" fillId="2" borderId="0" xfId="0" applyFont="1" applyFill="1" applyAlignment="1">
      <alignment horizontal="center" vertical="center" wrapText="1"/>
    </xf>
    <xf numFmtId="0" fontId="10" fillId="2" borderId="0" xfId="2" applyFont="1" applyFill="1" applyAlignment="1">
      <alignment horizontal="center" vertical="center" wrapText="1"/>
    </xf>
    <xf numFmtId="166" fontId="8" fillId="10" borderId="1" xfId="1" applyNumberFormat="1" applyFont="1" applyFill="1" applyBorder="1" applyAlignment="1" applyProtection="1">
      <alignment horizontal="center"/>
      <protection locked="0"/>
    </xf>
    <xf numFmtId="0" fontId="8" fillId="2" borderId="0" xfId="0" applyFont="1" applyFill="1" applyAlignment="1">
      <alignment horizontal="left" wrapText="1"/>
    </xf>
    <xf numFmtId="10" fontId="8" fillId="2" borderId="0" xfId="0" applyNumberFormat="1" applyFont="1" applyFill="1" applyAlignment="1">
      <alignment horizontal="center"/>
    </xf>
    <xf numFmtId="0" fontId="8" fillId="2" borderId="0" xfId="2" applyFont="1" applyFill="1" applyAlignment="1">
      <alignment wrapText="1"/>
    </xf>
    <xf numFmtId="0" fontId="8" fillId="7"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2" fontId="8" fillId="4" borderId="1" xfId="1" applyNumberFormat="1" applyFont="1" applyFill="1" applyBorder="1" applyAlignment="1" applyProtection="1">
      <alignment horizontal="center"/>
      <protection locked="0"/>
    </xf>
    <xf numFmtId="2" fontId="8" fillId="0" borderId="1" xfId="1" applyNumberFormat="1" applyFont="1" applyFill="1" applyBorder="1" applyAlignment="1" applyProtection="1">
      <alignment horizontal="center"/>
      <protection locked="0"/>
    </xf>
    <xf numFmtId="0" fontId="14" fillId="2" borderId="0" xfId="0" applyFont="1" applyFill="1"/>
    <xf numFmtId="0" fontId="14" fillId="2" borderId="0" xfId="0" applyFont="1" applyFill="1" applyAlignment="1">
      <alignment vertical="center"/>
    </xf>
    <xf numFmtId="165" fontId="8" fillId="7" borderId="1" xfId="1" applyNumberFormat="1" applyFont="1" applyFill="1" applyBorder="1" applyAlignment="1" applyProtection="1">
      <alignment horizontal="center" vertical="center"/>
      <protection locked="0"/>
    </xf>
    <xf numFmtId="165" fontId="8" fillId="4" borderId="1" xfId="1"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protection locked="0"/>
    </xf>
    <xf numFmtId="166" fontId="8" fillId="0" borderId="1" xfId="1" applyNumberFormat="1" applyFont="1" applyFill="1" applyBorder="1" applyAlignment="1" applyProtection="1">
      <alignment horizontal="center"/>
      <protection locked="0"/>
    </xf>
    <xf numFmtId="165" fontId="8" fillId="0" borderId="1" xfId="1" applyNumberFormat="1" applyFont="1" applyBorder="1" applyAlignment="1" applyProtection="1">
      <alignment horizontal="center"/>
      <protection locked="0"/>
    </xf>
    <xf numFmtId="166" fontId="8" fillId="0" borderId="1" xfId="1" applyNumberFormat="1" applyFont="1" applyBorder="1" applyAlignment="1" applyProtection="1">
      <alignment horizontal="center"/>
      <protection locked="0"/>
    </xf>
    <xf numFmtId="0" fontId="25" fillId="2" borderId="0" xfId="0" applyFont="1" applyFill="1"/>
    <xf numFmtId="0" fontId="25" fillId="2" borderId="0" xfId="2" applyFont="1" applyFill="1"/>
    <xf numFmtId="0" fontId="25" fillId="2" borderId="0" xfId="0" applyFont="1" applyFill="1" applyAlignment="1">
      <alignment horizontal="left" vertical="center"/>
    </xf>
    <xf numFmtId="2" fontId="7" fillId="4" borderId="1" xfId="0" applyNumberFormat="1" applyFont="1" applyFill="1" applyBorder="1" applyAlignment="1" applyProtection="1">
      <alignment horizontal="center" vertical="center"/>
      <protection locked="0"/>
    </xf>
    <xf numFmtId="0" fontId="0" fillId="2" borderId="0" xfId="0" applyFill="1"/>
    <xf numFmtId="166" fontId="0" fillId="2" borderId="1" xfId="1" applyNumberFormat="1" applyFont="1" applyFill="1" applyBorder="1" applyAlignment="1" applyProtection="1">
      <alignment horizontal="center" vertical="center"/>
      <protection locked="0"/>
    </xf>
    <xf numFmtId="2" fontId="12" fillId="2" borderId="0" xfId="0" applyNumberFormat="1" applyFont="1" applyFill="1" applyAlignment="1">
      <alignment vertical="center" wrapText="1"/>
    </xf>
    <xf numFmtId="49" fontId="8" fillId="2" borderId="1" xfId="2" applyNumberFormat="1"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2" fontId="8" fillId="2" borderId="1" xfId="1" applyNumberFormat="1" applyFont="1" applyFill="1" applyBorder="1" applyAlignment="1" applyProtection="1">
      <alignment horizontal="center"/>
      <protection locked="0"/>
    </xf>
    <xf numFmtId="165" fontId="8" fillId="2" borderId="0" xfId="1" applyNumberFormat="1" applyFont="1" applyFill="1" applyAlignment="1">
      <alignment horizontal="center"/>
    </xf>
    <xf numFmtId="2" fontId="26" fillId="4" borderId="1" xfId="1" applyNumberFormat="1" applyFont="1" applyFill="1" applyBorder="1" applyAlignment="1" applyProtection="1">
      <alignment horizontal="center"/>
      <protection locked="0"/>
    </xf>
    <xf numFmtId="2" fontId="26" fillId="0" borderId="1" xfId="1" applyNumberFormat="1" applyFont="1" applyFill="1" applyBorder="1" applyAlignment="1" applyProtection="1">
      <alignment horizontal="center"/>
      <protection locked="0"/>
    </xf>
    <xf numFmtId="2" fontId="26" fillId="2" borderId="1" xfId="1" applyNumberFormat="1" applyFont="1" applyFill="1" applyBorder="1" applyAlignment="1" applyProtection="1">
      <alignment horizontal="center"/>
      <protection locked="0"/>
    </xf>
    <xf numFmtId="166" fontId="9" fillId="0" borderId="1" xfId="1" applyNumberFormat="1" applyFont="1" applyFill="1" applyBorder="1" applyAlignment="1" applyProtection="1">
      <alignment horizontal="center"/>
      <protection locked="0"/>
    </xf>
    <xf numFmtId="2" fontId="22" fillId="6" borderId="1" xfId="1" applyNumberFormat="1" applyFont="1" applyFill="1" applyBorder="1" applyAlignment="1" applyProtection="1">
      <alignment horizontal="center"/>
      <protection locked="0"/>
    </xf>
    <xf numFmtId="2" fontId="22" fillId="9" borderId="1" xfId="1" applyNumberFormat="1" applyFont="1" applyFill="1" applyBorder="1" applyAlignment="1" applyProtection="1">
      <alignment horizontal="center"/>
      <protection locked="0"/>
    </xf>
    <xf numFmtId="0" fontId="10" fillId="2" borderId="0" xfId="2" applyFont="1" applyFill="1" applyAlignment="1" applyProtection="1">
      <alignment horizontal="left"/>
      <protection locked="0"/>
    </xf>
    <xf numFmtId="0" fontId="10" fillId="2" borderId="0" xfId="2" applyFont="1" applyFill="1" applyAlignment="1" applyProtection="1">
      <alignment horizontal="left" wrapText="1"/>
      <protection locked="0"/>
    </xf>
    <xf numFmtId="0" fontId="15" fillId="6" borderId="1"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6" fillId="7"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7" fillId="2" borderId="0" xfId="0" applyFont="1" applyFill="1" applyAlignment="1">
      <alignment horizontal="left" wrapText="1"/>
    </xf>
    <xf numFmtId="0" fontId="24" fillId="2" borderId="0" xfId="0" applyFont="1" applyFill="1" applyAlignment="1" applyProtection="1">
      <alignment horizontal="left"/>
      <protection locked="0"/>
    </xf>
    <xf numFmtId="0" fontId="12" fillId="3" borderId="1" xfId="0" applyFont="1" applyFill="1" applyBorder="1" applyAlignment="1" applyProtection="1">
      <alignment horizontal="center" vertical="center" wrapText="1"/>
      <protection locked="0"/>
    </xf>
    <xf numFmtId="0" fontId="8" fillId="2" borderId="0" xfId="2" applyFont="1" applyFill="1" applyAlignment="1">
      <alignment horizontal="left" vertical="center" wrapText="1"/>
    </xf>
    <xf numFmtId="0" fontId="10" fillId="2" borderId="0" xfId="2" applyFont="1" applyFill="1" applyAlignment="1">
      <alignment horizontal="left" vertical="top" wrapText="1"/>
    </xf>
    <xf numFmtId="0" fontId="8" fillId="2" borderId="0" xfId="2" applyFont="1" applyFill="1" applyAlignment="1" applyProtection="1">
      <alignment horizontal="left"/>
      <protection locked="0"/>
    </xf>
    <xf numFmtId="0" fontId="9" fillId="0" borderId="0" xfId="2" applyFont="1" applyAlignment="1" applyProtection="1">
      <alignment horizontal="left" vertical="center" wrapText="1"/>
      <protection locked="0"/>
    </xf>
    <xf numFmtId="0" fontId="6" fillId="2" borderId="0" xfId="2" applyFont="1" applyFill="1" applyAlignment="1" applyProtection="1">
      <alignment horizontal="left" vertical="center"/>
      <protection locked="0"/>
    </xf>
    <xf numFmtId="0" fontId="9" fillId="2" borderId="0" xfId="0" applyFont="1" applyFill="1" applyAlignment="1" applyProtection="1">
      <alignment horizontal="left"/>
      <protection locked="0"/>
    </xf>
    <xf numFmtId="0" fontId="9" fillId="0" borderId="0" xfId="2" applyFont="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0" xfId="0" applyFont="1" applyFill="1" applyAlignment="1" applyProtection="1">
      <alignment horizontal="left"/>
      <protection locked="0"/>
    </xf>
    <xf numFmtId="0" fontId="9" fillId="2" borderId="0" xfId="0" applyFont="1" applyFill="1" applyAlignment="1" applyProtection="1">
      <alignment horizontal="left" vertical="center"/>
      <protection locked="0"/>
    </xf>
    <xf numFmtId="0" fontId="8" fillId="2" borderId="0" xfId="2" applyFont="1" applyFill="1" applyAlignment="1" applyProtection="1">
      <alignment horizontal="left" vertical="top"/>
      <protection locked="0"/>
    </xf>
    <xf numFmtId="0" fontId="7" fillId="2" borderId="0" xfId="2" applyFont="1" applyFill="1" applyAlignment="1">
      <alignment wrapText="1"/>
    </xf>
    <xf numFmtId="0" fontId="6" fillId="2" borderId="0" xfId="2" applyFont="1" applyFill="1" applyAlignment="1">
      <alignment wrapText="1"/>
    </xf>
    <xf numFmtId="0" fontId="6" fillId="2" borderId="0" xfId="2" applyFont="1" applyFill="1" applyAlignment="1">
      <alignment horizontal="left" vertical="center"/>
    </xf>
    <xf numFmtId="0" fontId="7" fillId="2" borderId="0" xfId="2" applyFont="1" applyFill="1" applyAlignment="1">
      <alignment horizontal="left" wrapText="1"/>
    </xf>
    <xf numFmtId="0" fontId="9" fillId="2" borderId="0" xfId="0" applyFont="1" applyFill="1" applyAlignment="1">
      <alignment horizontal="left"/>
    </xf>
    <xf numFmtId="0" fontId="10" fillId="2" borderId="0" xfId="2" applyFont="1" applyFill="1" applyAlignment="1">
      <alignment horizontal="left" wrapText="1"/>
    </xf>
    <xf numFmtId="0" fontId="7" fillId="2" borderId="0" xfId="2" applyFont="1" applyFill="1" applyAlignment="1">
      <alignment horizontal="center" wrapText="1"/>
    </xf>
    <xf numFmtId="0" fontId="9" fillId="0" borderId="0" xfId="2" applyFont="1" applyAlignment="1">
      <alignment horizontal="left" vertical="center"/>
    </xf>
    <xf numFmtId="0" fontId="9" fillId="0" borderId="0" xfId="2" applyFont="1" applyAlignment="1">
      <alignment horizontal="left" vertical="center" wrapText="1"/>
    </xf>
    <xf numFmtId="2" fontId="10" fillId="2" borderId="0" xfId="0" applyNumberFormat="1" applyFont="1" applyFill="1" applyAlignment="1">
      <alignment vertical="center"/>
    </xf>
    <xf numFmtId="0" fontId="12" fillId="2" borderId="0" xfId="0" applyFont="1" applyFill="1" applyAlignment="1">
      <alignment vertical="center" wrapText="1"/>
    </xf>
    <xf numFmtId="0" fontId="15" fillId="2" borderId="0" xfId="0" applyFont="1" applyFill="1" applyAlignment="1">
      <alignment vertical="center" wrapText="1"/>
    </xf>
    <xf numFmtId="2" fontId="7" fillId="2" borderId="0" xfId="0" applyNumberFormat="1" applyFont="1" applyFill="1" applyAlignment="1">
      <alignment horizontal="center" vertical="center"/>
    </xf>
    <xf numFmtId="2" fontId="8" fillId="2" borderId="0" xfId="0" applyNumberFormat="1" applyFont="1" applyFill="1" applyAlignment="1">
      <alignment horizontal="center"/>
    </xf>
    <xf numFmtId="2" fontId="8" fillId="2" borderId="0" xfId="0" applyNumberFormat="1" applyFont="1" applyFill="1"/>
    <xf numFmtId="10" fontId="8" fillId="2" borderId="0" xfId="1" applyNumberFormat="1" applyFont="1" applyFill="1" applyBorder="1" applyAlignment="1" applyProtection="1">
      <alignment horizontal="center"/>
    </xf>
    <xf numFmtId="0" fontId="8" fillId="2" borderId="0" xfId="0" applyFont="1" applyFill="1" applyAlignment="1">
      <alignment wrapText="1"/>
    </xf>
    <xf numFmtId="0" fontId="6" fillId="2" borderId="0" xfId="0" applyFont="1" applyFill="1" applyAlignment="1">
      <alignment horizontal="left"/>
    </xf>
    <xf numFmtId="0" fontId="6" fillId="2" borderId="0" xfId="0" applyFont="1" applyFill="1"/>
    <xf numFmtId="0" fontId="17" fillId="2" borderId="0" xfId="2" applyFont="1" applyFill="1" applyAlignment="1" applyProtection="1">
      <alignment horizontal="left" vertical="center"/>
      <protection locked="0"/>
    </xf>
    <xf numFmtId="0" fontId="17" fillId="2" borderId="0" xfId="2" applyFont="1" applyFill="1" applyAlignment="1">
      <alignment horizontal="left" vertical="center"/>
    </xf>
    <xf numFmtId="0" fontId="8" fillId="2" borderId="0" xfId="2" applyFont="1" applyFill="1" applyAlignment="1" applyProtection="1">
      <alignment horizontal="left" vertical="center"/>
      <protection locked="0"/>
    </xf>
    <xf numFmtId="0" fontId="8" fillId="2" borderId="0" xfId="2" applyFont="1" applyFill="1" applyAlignment="1">
      <alignment horizontal="left" vertical="center"/>
    </xf>
    <xf numFmtId="0" fontId="6" fillId="2" borderId="0" xfId="0" applyFont="1" applyFill="1" applyAlignment="1">
      <alignment horizontal="left" vertical="center"/>
    </xf>
    <xf numFmtId="0" fontId="24" fillId="2" borderId="0" xfId="0" applyFont="1" applyFill="1" applyAlignment="1">
      <alignment horizontal="left"/>
    </xf>
    <xf numFmtId="0" fontId="8" fillId="2" borderId="0" xfId="2" applyFont="1" applyFill="1" applyAlignment="1" applyProtection="1">
      <alignment vertical="center"/>
      <protection locked="0"/>
    </xf>
    <xf numFmtId="0" fontId="9" fillId="2" borderId="0" xfId="0" applyFont="1" applyFill="1" applyAlignment="1">
      <alignment horizontal="left" vertical="center"/>
    </xf>
    <xf numFmtId="0" fontId="17" fillId="2" borderId="0" xfId="2" applyFont="1" applyFill="1" applyAlignment="1">
      <alignment horizontal="left" vertical="center" wrapText="1"/>
    </xf>
    <xf numFmtId="0" fontId="8" fillId="2" borderId="0" xfId="2" applyFont="1" applyFill="1" applyAlignment="1">
      <alignment horizontal="left" vertical="top"/>
    </xf>
    <xf numFmtId="0" fontId="21" fillId="5" borderId="0" xfId="0" applyFont="1" applyFill="1" applyAlignment="1" applyProtection="1">
      <alignment horizontal="left" vertical="center"/>
      <protection locked="0"/>
    </xf>
    <xf numFmtId="0" fontId="18" fillId="5" borderId="0" xfId="0" applyFont="1" applyFill="1" applyAlignment="1" applyProtection="1">
      <alignment horizontal="left" vertical="center"/>
      <protection locked="0"/>
    </xf>
    <xf numFmtId="0" fontId="12" fillId="3" borderId="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16" fillId="7" borderId="14" xfId="0" applyFont="1" applyFill="1" applyBorder="1" applyAlignment="1" applyProtection="1">
      <alignment horizontal="center" vertical="center" wrapText="1"/>
      <protection locked="0"/>
    </xf>
    <xf numFmtId="0" fontId="16" fillId="7" borderId="15" xfId="0" applyFont="1" applyFill="1" applyBorder="1" applyAlignment="1" applyProtection="1">
      <alignment horizontal="center" vertical="center" wrapText="1"/>
      <protection locked="0"/>
    </xf>
    <xf numFmtId="0" fontId="15" fillId="6" borderId="9"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15"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0" fontId="16" fillId="7" borderId="1" xfId="0" applyFont="1" applyFill="1" applyBorder="1" applyAlignment="1" applyProtection="1">
      <alignment horizontal="center" vertical="center" wrapText="1"/>
      <protection locked="0"/>
    </xf>
    <xf numFmtId="2" fontId="12" fillId="3"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12" fillId="11" borderId="2" xfId="0" applyFont="1" applyFill="1" applyBorder="1" applyAlignment="1" applyProtection="1">
      <alignment horizontal="center" vertical="center" wrapText="1"/>
      <protection locked="0"/>
    </xf>
    <xf numFmtId="0" fontId="12" fillId="11" borderId="3" xfId="0" applyFont="1" applyFill="1" applyBorder="1" applyAlignment="1" applyProtection="1">
      <alignment horizontal="center" vertical="center" wrapText="1"/>
      <protection locked="0"/>
    </xf>
    <xf numFmtId="0" fontId="13" fillId="2" borderId="0" xfId="0" applyFont="1" applyFill="1" applyAlignment="1">
      <alignment horizontal="left" vertical="center" wrapText="1"/>
    </xf>
    <xf numFmtId="0" fontId="12" fillId="3" borderId="1" xfId="2"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7" fillId="2" borderId="0" xfId="0" applyFont="1" applyFill="1" applyAlignment="1">
      <alignment horizontal="left" wrapText="1"/>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12" fillId="11" borderId="1" xfId="0" applyFont="1" applyFill="1" applyBorder="1" applyAlignment="1" applyProtection="1">
      <alignment horizontal="center" vertical="center" wrapText="1"/>
      <protection locked="0"/>
    </xf>
    <xf numFmtId="0" fontId="10" fillId="2" borderId="0" xfId="2" applyFont="1" applyFill="1" applyAlignment="1">
      <alignment horizontal="left" vertical="top" wrapText="1"/>
    </xf>
    <xf numFmtId="0" fontId="12" fillId="3" borderId="16" xfId="0" applyFont="1" applyFill="1" applyBorder="1" applyAlignment="1" applyProtection="1">
      <alignment horizontal="center" vertical="center" wrapText="1"/>
      <protection locked="0"/>
    </xf>
    <xf numFmtId="0" fontId="12" fillId="3" borderId="17" xfId="0" applyFont="1" applyFill="1" applyBorder="1" applyAlignment="1" applyProtection="1">
      <alignment horizontal="center" vertical="center" wrapText="1"/>
      <protection locked="0"/>
    </xf>
    <xf numFmtId="0" fontId="12" fillId="11" borderId="9" xfId="0" applyFont="1" applyFill="1" applyBorder="1" applyAlignment="1" applyProtection="1">
      <alignment horizontal="center" vertical="center" wrapText="1"/>
      <protection locked="0"/>
    </xf>
    <xf numFmtId="0" fontId="8" fillId="10" borderId="0" xfId="0" applyFont="1" applyFill="1" applyAlignment="1" applyProtection="1">
      <alignment horizontal="left" wrapText="1"/>
      <protection locked="0"/>
    </xf>
    <xf numFmtId="0" fontId="15" fillId="2" borderId="0" xfId="0" applyFont="1" applyFill="1" applyAlignment="1">
      <alignment horizontal="center" vertical="center" wrapText="1"/>
    </xf>
    <xf numFmtId="0" fontId="6" fillId="2" borderId="0" xfId="0" applyFont="1" applyFill="1" applyAlignment="1">
      <alignment horizontal="center" vertical="center" wrapText="1"/>
    </xf>
  </cellXfs>
  <cellStyles count="3">
    <cellStyle name="Normal" xfId="0" builtinId="0"/>
    <cellStyle name="Normal 2" xfId="2" xr:uid="{CB608E31-7915-4203-90D4-6BD435D2B69C}"/>
    <cellStyle name="Percent" xfId="1" builtinId="5"/>
  </cellStyles>
  <dxfs count="0"/>
  <tableStyles count="0" defaultTableStyle="TableStyleMedium2" defaultPivotStyle="PivotStyleLight16"/>
  <colors>
    <mruColors>
      <color rgb="FF2D6E8D"/>
      <color rgb="FF1F456B"/>
      <color rgb="FFE47225"/>
      <color rgb="FFF9A71C"/>
      <color rgb="FFEF8D21"/>
      <color rgb="FF26597C"/>
      <color rgb="FF17315A"/>
      <color rgb="FF515253"/>
      <color rgb="FF156082"/>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800" b="1"/>
              <a:t>Initiation of Substance Use Disorder Treatment (IET-INI)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8"/>
            <c:invertIfNegative val="0"/>
            <c:bubble3D val="0"/>
            <c:spPr>
              <a:solidFill>
                <a:srgbClr val="1F456B"/>
              </a:solidFill>
              <a:ln>
                <a:noFill/>
              </a:ln>
              <a:effectLst/>
            </c:spPr>
            <c:extLst>
              <c:ext xmlns:c16="http://schemas.microsoft.com/office/drawing/2014/chart" uri="{C3380CC4-5D6E-409C-BE32-E72D297353CC}">
                <c16:uniqueId val="{00000001-51CE-46F4-9F64-E9C4E21A2AF7}"/>
              </c:ext>
            </c:extLst>
          </c:dPt>
          <c:dPt>
            <c:idx val="34"/>
            <c:invertIfNegative val="0"/>
            <c:bubble3D val="0"/>
            <c:spPr>
              <a:solidFill>
                <a:srgbClr val="2D6E8D"/>
              </a:solidFill>
              <a:ln>
                <a:noFill/>
              </a:ln>
              <a:effectLst/>
            </c:spPr>
            <c:extLst>
              <c:ext xmlns:c16="http://schemas.microsoft.com/office/drawing/2014/chart" uri="{C3380CC4-5D6E-409C-BE32-E72D297353CC}">
                <c16:uniqueId val="{00000003-51CE-46F4-9F64-E9C4E21A2AF7}"/>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6"/>
              <c:pt idx="0">
                <c:v>Mono</c:v>
              </c:pt>
              <c:pt idx="1">
                <c:v>Santa Barbara</c:v>
              </c:pt>
              <c:pt idx="2">
                <c:v>Siskiyou</c:v>
              </c:pt>
              <c:pt idx="3">
                <c:v>San Joaquin</c:v>
              </c:pt>
              <c:pt idx="4">
                <c:v>Inyo</c:v>
              </c:pt>
              <c:pt idx="5">
                <c:v>Lassen</c:v>
              </c:pt>
              <c:pt idx="6">
                <c:v>Napa</c:v>
              </c:pt>
              <c:pt idx="7">
                <c:v>San Luis Obispo</c:v>
              </c:pt>
              <c:pt idx="8">
                <c:v>Colusa</c:v>
              </c:pt>
              <c:pt idx="9">
                <c:v>San Francisco</c:v>
              </c:pt>
              <c:pt idx="10">
                <c:v>Shasta</c:v>
              </c:pt>
              <c:pt idx="11">
                <c:v>Kings</c:v>
              </c:pt>
              <c:pt idx="12">
                <c:v>Marin</c:v>
              </c:pt>
              <c:pt idx="13">
                <c:v>Sutter</c:v>
              </c:pt>
              <c:pt idx="14">
                <c:v>Tehama</c:v>
              </c:pt>
              <c:pt idx="15">
                <c:v>Santa Clara</c:v>
              </c:pt>
              <c:pt idx="16">
                <c:v>Solano</c:v>
              </c:pt>
              <c:pt idx="17">
                <c:v>Mendocino</c:v>
              </c:pt>
              <c:pt idx="18">
                <c:v>Lake</c:v>
              </c:pt>
              <c:pt idx="19">
                <c:v>Plumas</c:v>
              </c:pt>
              <c:pt idx="20">
                <c:v>Mariposa</c:v>
              </c:pt>
              <c:pt idx="21">
                <c:v>San Bernardino</c:v>
              </c:pt>
              <c:pt idx="22">
                <c:v>Tuolumne</c:v>
              </c:pt>
              <c:pt idx="23">
                <c:v>Riverside</c:v>
              </c:pt>
              <c:pt idx="24">
                <c:v>Contra Costa</c:v>
              </c:pt>
              <c:pt idx="25">
                <c:v>Sonoma</c:v>
              </c:pt>
              <c:pt idx="26">
                <c:v>Humboldt</c:v>
              </c:pt>
              <c:pt idx="27">
                <c:v>Fresno</c:v>
              </c:pt>
              <c:pt idx="28">
                <c:v>Statewide Median</c:v>
              </c:pt>
              <c:pt idx="29">
                <c:v>Imperial</c:v>
              </c:pt>
              <c:pt idx="30">
                <c:v>Tulare</c:v>
              </c:pt>
              <c:pt idx="31">
                <c:v>Del Norte</c:v>
              </c:pt>
              <c:pt idx="32">
                <c:v>Nevada</c:v>
              </c:pt>
              <c:pt idx="33">
                <c:v>San Benito</c:v>
              </c:pt>
              <c:pt idx="34">
                <c:v>California</c:v>
              </c:pt>
              <c:pt idx="35">
                <c:v>Modoc</c:v>
              </c:pt>
              <c:pt idx="36">
                <c:v>Trinity</c:v>
              </c:pt>
              <c:pt idx="37">
                <c:v>Yolo</c:v>
              </c:pt>
              <c:pt idx="38">
                <c:v>San Diego</c:v>
              </c:pt>
              <c:pt idx="39">
                <c:v>Los Angeles</c:v>
              </c:pt>
              <c:pt idx="40">
                <c:v>Madera</c:v>
              </c:pt>
              <c:pt idx="41">
                <c:v>Kern</c:v>
              </c:pt>
              <c:pt idx="42">
                <c:v>Alameda</c:v>
              </c:pt>
              <c:pt idx="43">
                <c:v>El Dorado</c:v>
              </c:pt>
              <c:pt idx="44">
                <c:v>Orange</c:v>
              </c:pt>
              <c:pt idx="45">
                <c:v>San Mateo</c:v>
              </c:pt>
              <c:pt idx="46">
                <c:v>Placer</c:v>
              </c:pt>
              <c:pt idx="47">
                <c:v>Monterey</c:v>
              </c:pt>
              <c:pt idx="48">
                <c:v>Butte</c:v>
              </c:pt>
              <c:pt idx="49">
                <c:v>Merced</c:v>
              </c:pt>
              <c:pt idx="50">
                <c:v>Yuba</c:v>
              </c:pt>
              <c:pt idx="51">
                <c:v>Amador</c:v>
              </c:pt>
              <c:pt idx="52">
                <c:v>Glenn</c:v>
              </c:pt>
              <c:pt idx="53">
                <c:v>Santa Cruz</c:v>
              </c:pt>
              <c:pt idx="54">
                <c:v>Stanislaus</c:v>
              </c:pt>
              <c:pt idx="55">
                <c:v>Sacramento</c:v>
              </c:pt>
            </c:strLit>
          </c:cat>
          <c:val>
            <c:numLit>
              <c:formatCode>General</c:formatCode>
              <c:ptCount val="56"/>
              <c:pt idx="0">
                <c:v>0.25</c:v>
              </c:pt>
              <c:pt idx="1">
                <c:v>0.25584742710000002</c:v>
              </c:pt>
              <c:pt idx="2">
                <c:v>0.26619718310000001</c:v>
              </c:pt>
              <c:pt idx="3">
                <c:v>0.2816507728</c:v>
              </c:pt>
              <c:pt idx="4">
                <c:v>0.28421052629999999</c:v>
              </c:pt>
              <c:pt idx="5">
                <c:v>0.28515625</c:v>
              </c:pt>
              <c:pt idx="6">
                <c:v>0.29140127389999998</c:v>
              </c:pt>
              <c:pt idx="7">
                <c:v>0.3018046049</c:v>
              </c:pt>
              <c:pt idx="8">
                <c:v>0.3072625698</c:v>
              </c:pt>
              <c:pt idx="9">
                <c:v>0.30790777850000001</c:v>
              </c:pt>
              <c:pt idx="10">
                <c:v>0.30946969699999999</c:v>
              </c:pt>
              <c:pt idx="11">
                <c:v>0.3107989464</c:v>
              </c:pt>
              <c:pt idx="12">
                <c:v>0.31517509729999998</c:v>
              </c:pt>
              <c:pt idx="13">
                <c:v>0.31601123599999997</c:v>
              </c:pt>
              <c:pt idx="14">
                <c:v>0.3163686382</c:v>
              </c:pt>
              <c:pt idx="15">
                <c:v>0.31725123</c:v>
              </c:pt>
              <c:pt idx="16">
                <c:v>0.32282608699999998</c:v>
              </c:pt>
              <c:pt idx="17">
                <c:v>0.3230653644</c:v>
              </c:pt>
              <c:pt idx="18">
                <c:v>0.32427983539999999</c:v>
              </c:pt>
              <c:pt idx="19">
                <c:v>0.32432432430000002</c:v>
              </c:pt>
              <c:pt idx="20">
                <c:v>0.32558139530000002</c:v>
              </c:pt>
              <c:pt idx="21">
                <c:v>0.33192576950000002</c:v>
              </c:pt>
              <c:pt idx="22">
                <c:v>0.33788395900000001</c:v>
              </c:pt>
              <c:pt idx="23">
                <c:v>0.3380597897</c:v>
              </c:pt>
              <c:pt idx="24">
                <c:v>0.33807339450000001</c:v>
              </c:pt>
              <c:pt idx="25">
                <c:v>0.33915211969999998</c:v>
              </c:pt>
              <c:pt idx="26">
                <c:v>0.3407177669</c:v>
              </c:pt>
              <c:pt idx="27">
                <c:v>0.34115479119999997</c:v>
              </c:pt>
              <c:pt idx="28">
                <c:v>0.34270854314999999</c:v>
              </c:pt>
              <c:pt idx="29">
                <c:v>0.3442622951</c:v>
              </c:pt>
              <c:pt idx="30">
                <c:v>0.34736842109999999</c:v>
              </c:pt>
              <c:pt idx="31">
                <c:v>0.35922330099999999</c:v>
              </c:pt>
              <c:pt idx="32">
                <c:v>0.36134453779999998</c:v>
              </c:pt>
              <c:pt idx="33">
                <c:v>0.36211699159999999</c:v>
              </c:pt>
              <c:pt idx="34">
                <c:v>0.36564596310000003</c:v>
              </c:pt>
              <c:pt idx="35">
                <c:v>0.36585365850000001</c:v>
              </c:pt>
              <c:pt idx="36">
                <c:v>0.36752136749999997</c:v>
              </c:pt>
              <c:pt idx="37">
                <c:v>0.37008547009999998</c:v>
              </c:pt>
              <c:pt idx="38">
                <c:v>0.37308490659999999</c:v>
              </c:pt>
              <c:pt idx="39">
                <c:v>0.37323177369999999</c:v>
              </c:pt>
              <c:pt idx="40">
                <c:v>0.37613843349999998</c:v>
              </c:pt>
              <c:pt idx="41">
                <c:v>0.3883284521</c:v>
              </c:pt>
              <c:pt idx="42">
                <c:v>0.3928844098</c:v>
              </c:pt>
              <c:pt idx="43">
                <c:v>0.39325842700000002</c:v>
              </c:pt>
              <c:pt idx="44">
                <c:v>0.39534883720000003</c:v>
              </c:pt>
              <c:pt idx="45">
                <c:v>0.39864099660000002</c:v>
              </c:pt>
              <c:pt idx="46">
                <c:v>0.40873299930000001</c:v>
              </c:pt>
              <c:pt idx="47">
                <c:v>0.40940632230000001</c:v>
              </c:pt>
              <c:pt idx="48">
                <c:v>0.41113569319999999</c:v>
              </c:pt>
              <c:pt idx="49">
                <c:v>0.412109375</c:v>
              </c:pt>
              <c:pt idx="50">
                <c:v>0.41579558649999998</c:v>
              </c:pt>
              <c:pt idx="51">
                <c:v>0.42448979590000002</c:v>
              </c:pt>
              <c:pt idx="52">
                <c:v>0.42857142860000003</c:v>
              </c:pt>
              <c:pt idx="53">
                <c:v>0.4365591398</c:v>
              </c:pt>
              <c:pt idx="54">
                <c:v>0.44245810060000001</c:v>
              </c:pt>
              <c:pt idx="55">
                <c:v>0.4438960797</c:v>
              </c:pt>
            </c:numLit>
          </c:val>
          <c:extLst>
            <c:ext xmlns:c16="http://schemas.microsoft.com/office/drawing/2014/chart" uri="{C3380CC4-5D6E-409C-BE32-E72D297353CC}">
              <c16:uniqueId val="{00000004-51CE-46F4-9F64-E9C4E21A2AF7}"/>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r>
              <a:rPr lang="en-US" sz="1400" b="1" i="0" u="none" strike="noStrike" baseline="0">
                <a:effectLst/>
              </a:rPr>
              <a:t>Rate of People Experiencing Homelessness Who Accessed Services from a Continuum of Care (CoC) (Rate per 10,000 people by CoC Region)</a:t>
            </a:r>
            <a:endPar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00B050"/>
          </a:solidFill>
          <a:ln>
            <a:noFill/>
          </a:ln>
          <a:effectLst/>
        </c:spP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6323707602847987"/>
          <c:y val="6.4951939098898945E-2"/>
          <c:w val="0.80183848842099159"/>
          <c:h val="0.90924455189989217"/>
        </c:manualLayout>
      </c:layout>
      <c:barChart>
        <c:barDir val="bar"/>
        <c:grouping val="clustered"/>
        <c:varyColors val="0"/>
        <c:ser>
          <c:idx val="0"/>
          <c:order val="0"/>
          <c:tx>
            <c:v>Total</c:v>
          </c:tx>
          <c:spPr>
            <a:solidFill>
              <a:srgbClr val="E47225"/>
            </a:solidFill>
            <a:ln>
              <a:noFill/>
            </a:ln>
            <a:effectLst/>
          </c:spPr>
          <c:invertIfNegative val="0"/>
          <c:dPt>
            <c:idx val="33"/>
            <c:invertIfNegative val="0"/>
            <c:bubble3D val="0"/>
            <c:spPr>
              <a:solidFill>
                <a:srgbClr val="1F456B"/>
              </a:solidFill>
              <a:ln>
                <a:noFill/>
              </a:ln>
              <a:effectLst/>
            </c:spPr>
            <c:extLst>
              <c:ext xmlns:c16="http://schemas.microsoft.com/office/drawing/2014/chart" uri="{C3380CC4-5D6E-409C-BE32-E72D297353CC}">
                <c16:uniqueId val="{00000001-A8BA-430C-BEC4-9657BA425B7E}"/>
              </c:ext>
            </c:extLst>
          </c:dPt>
          <c:dPt>
            <c:idx val="41"/>
            <c:invertIfNegative val="0"/>
            <c:bubble3D val="0"/>
            <c:spPr>
              <a:solidFill>
                <a:srgbClr val="2D6E8D"/>
              </a:solidFill>
              <a:ln>
                <a:noFill/>
              </a:ln>
              <a:effectLst/>
            </c:spPr>
            <c:extLst>
              <c:ext xmlns:c16="http://schemas.microsoft.com/office/drawing/2014/chart" uri="{C3380CC4-5D6E-409C-BE32-E72D297353CC}">
                <c16:uniqueId val="{00000002-A8BA-430C-BEC4-9657BA425B7E}"/>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Solano</c:v>
              </c:pt>
              <c:pt idx="1">
                <c:v>El Dorado</c:v>
              </c:pt>
              <c:pt idx="2">
                <c:v>Ventura</c:v>
              </c:pt>
              <c:pt idx="3">
                <c:v>Mono</c:v>
              </c:pt>
              <c:pt idx="4">
                <c:v>Alpine</c:v>
              </c:pt>
              <c:pt idx="5">
                <c:v>Inyo</c:v>
              </c:pt>
              <c:pt idx="6">
                <c:v>San Bernardino</c:v>
              </c:pt>
              <c:pt idx="7">
                <c:v>Riverside</c:v>
              </c:pt>
              <c:pt idx="8">
                <c:v>Mariposa</c:v>
              </c:pt>
              <c:pt idx="9">
                <c:v>Amador</c:v>
              </c:pt>
              <c:pt idx="10">
                <c:v>Calaveras</c:v>
              </c:pt>
              <c:pt idx="11">
                <c:v>Tuolumne</c:v>
              </c:pt>
              <c:pt idx="12">
                <c:v>Placer</c:v>
              </c:pt>
              <c:pt idx="13">
                <c:v>Monterey</c:v>
              </c:pt>
              <c:pt idx="14">
                <c:v>San Benito</c:v>
              </c:pt>
              <c:pt idx="15">
                <c:v>Lake</c:v>
              </c:pt>
              <c:pt idx="16">
                <c:v>Sonoma</c:v>
              </c:pt>
              <c:pt idx="17">
                <c:v>Contra Costa</c:v>
              </c:pt>
              <c:pt idx="18">
                <c:v>Yolo</c:v>
              </c:pt>
              <c:pt idx="19">
                <c:v>Santa Cruz</c:v>
              </c:pt>
              <c:pt idx="20">
                <c:v>Marin</c:v>
              </c:pt>
              <c:pt idx="21">
                <c:v>Siskiyou</c:v>
              </c:pt>
              <c:pt idx="22">
                <c:v>Shasta</c:v>
              </c:pt>
              <c:pt idx="23">
                <c:v>Lassen</c:v>
              </c:pt>
              <c:pt idx="24">
                <c:v>Plumas</c:v>
              </c:pt>
              <c:pt idx="25">
                <c:v>Del Norte</c:v>
              </c:pt>
              <c:pt idx="26">
                <c:v>Sierra</c:v>
              </c:pt>
              <c:pt idx="27">
                <c:v>Modoc</c:v>
              </c:pt>
              <c:pt idx="28">
                <c:v>Orange</c:v>
              </c:pt>
              <c:pt idx="29">
                <c:v>Kings</c:v>
              </c:pt>
              <c:pt idx="30">
                <c:v>Tulare</c:v>
              </c:pt>
              <c:pt idx="31">
                <c:v>Napa</c:v>
              </c:pt>
              <c:pt idx="32">
                <c:v>San Mateo</c:v>
              </c:pt>
              <c:pt idx="33">
                <c:v>Statewide Median</c:v>
              </c:pt>
              <c:pt idx="34">
                <c:v>Santa Clara</c:v>
              </c:pt>
              <c:pt idx="35">
                <c:v>San Diego</c:v>
              </c:pt>
              <c:pt idx="36">
                <c:v>Sacramento</c:v>
              </c:pt>
              <c:pt idx="37">
                <c:v>Alameda</c:v>
              </c:pt>
              <c:pt idx="38">
                <c:v>Glenn</c:v>
              </c:pt>
              <c:pt idx="39">
                <c:v>Trinity</c:v>
              </c:pt>
              <c:pt idx="40">
                <c:v>Colusa</c:v>
              </c:pt>
              <c:pt idx="41">
                <c:v>Statewide Rate</c:v>
              </c:pt>
              <c:pt idx="42">
                <c:v>Fresno</c:v>
              </c:pt>
              <c:pt idx="43">
                <c:v>Madera</c:v>
              </c:pt>
              <c:pt idx="44">
                <c:v>Kern</c:v>
              </c:pt>
              <c:pt idx="45">
                <c:v>Imperial</c:v>
              </c:pt>
              <c:pt idx="46">
                <c:v>Santa Barbara</c:v>
              </c:pt>
              <c:pt idx="47">
                <c:v>Tehama</c:v>
              </c:pt>
              <c:pt idx="48">
                <c:v>San Joaquin</c:v>
              </c:pt>
              <c:pt idx="49">
                <c:v>San Luis Obispo</c:v>
              </c:pt>
              <c:pt idx="50">
                <c:v>Stanislaus</c:v>
              </c:pt>
              <c:pt idx="51">
                <c:v>Nevada</c:v>
              </c:pt>
              <c:pt idx="52">
                <c:v>Merced</c:v>
              </c:pt>
              <c:pt idx="53">
                <c:v>Los Angeles</c:v>
              </c:pt>
              <c:pt idx="54">
                <c:v>Mendocino</c:v>
              </c:pt>
              <c:pt idx="55">
                <c:v>Yuba</c:v>
              </c:pt>
              <c:pt idx="56">
                <c:v>Sutter</c:v>
              </c:pt>
              <c:pt idx="57">
                <c:v>Humboldt</c:v>
              </c:pt>
              <c:pt idx="58">
                <c:v>Butte</c:v>
              </c:pt>
              <c:pt idx="59">
                <c:v>San Francisco</c:v>
              </c:pt>
            </c:strLit>
          </c:cat>
          <c:val>
            <c:numLit>
              <c:formatCode>General</c:formatCode>
              <c:ptCount val="60"/>
              <c:pt idx="0">
                <c:v>31.410139397797948</c:v>
              </c:pt>
              <c:pt idx="1">
                <c:v>32.775797934604483</c:v>
              </c:pt>
              <c:pt idx="2">
                <c:v>35.14989332079702</c:v>
              </c:pt>
              <c:pt idx="3">
                <c:v>40.019551536628583</c:v>
              </c:pt>
              <c:pt idx="4">
                <c:v>40.019551536628583</c:v>
              </c:pt>
              <c:pt idx="5">
                <c:v>40.019551536628583</c:v>
              </c:pt>
              <c:pt idx="6">
                <c:v>40.822349678517732</c:v>
              </c:pt>
              <c:pt idx="7">
                <c:v>50.889850195109858</c:v>
              </c:pt>
              <c:pt idx="8">
                <c:v>58.119486642549489</c:v>
              </c:pt>
              <c:pt idx="9">
                <c:v>58.119486642549489</c:v>
              </c:pt>
              <c:pt idx="10">
                <c:v>58.119486642549489</c:v>
              </c:pt>
              <c:pt idx="11">
                <c:v>58.119486642549489</c:v>
              </c:pt>
              <c:pt idx="12">
                <c:v>59.353906521138633</c:v>
              </c:pt>
              <c:pt idx="13">
                <c:v>62.257214901643223</c:v>
              </c:pt>
              <c:pt idx="14">
                <c:v>62.257214901643223</c:v>
              </c:pt>
              <c:pt idx="15">
                <c:v>64.822180971743421</c:v>
              </c:pt>
              <c:pt idx="16">
                <c:v>68.595219712252913</c:v>
              </c:pt>
              <c:pt idx="17">
                <c:v>69.340490465574334</c:v>
              </c:pt>
              <c:pt idx="18">
                <c:v>70.054048171793383</c:v>
              </c:pt>
              <c:pt idx="19">
                <c:v>75.091666125017682</c:v>
              </c:pt>
              <c:pt idx="20">
                <c:v>75.233778944761738</c:v>
              </c:pt>
              <c:pt idx="21">
                <c:v>75.431591461208455</c:v>
              </c:pt>
              <c:pt idx="22">
                <c:v>75.431591461208455</c:v>
              </c:pt>
              <c:pt idx="23">
                <c:v>75.431591461208455</c:v>
              </c:pt>
              <c:pt idx="24">
                <c:v>75.431591461208455</c:v>
              </c:pt>
              <c:pt idx="25">
                <c:v>75.431591461208455</c:v>
              </c:pt>
              <c:pt idx="26">
                <c:v>75.431591461208455</c:v>
              </c:pt>
              <c:pt idx="27">
                <c:v>75.431591461208455</c:v>
              </c:pt>
              <c:pt idx="28">
                <c:v>76.042292844944839</c:v>
              </c:pt>
              <c:pt idx="29">
                <c:v>76.564106620264184</c:v>
              </c:pt>
              <c:pt idx="30">
                <c:v>76.564106620264184</c:v>
              </c:pt>
              <c:pt idx="31">
                <c:v>78.293898630795098</c:v>
              </c:pt>
              <c:pt idx="32">
                <c:v>80.883537343412925</c:v>
              </c:pt>
              <c:pt idx="33">
                <c:v>82.904060093992726</c:v>
              </c:pt>
              <c:pt idx="34">
                <c:v>82.904060093992726</c:v>
              </c:pt>
              <c:pt idx="35">
                <c:v>83.248393794077188</c:v>
              </c:pt>
              <c:pt idx="36">
                <c:v>83.463360197135884</c:v>
              </c:pt>
              <c:pt idx="37">
                <c:v>84.176433311058901</c:v>
              </c:pt>
              <c:pt idx="38">
                <c:v>87.945804726897137</c:v>
              </c:pt>
              <c:pt idx="39">
                <c:v>87.945804726897137</c:v>
              </c:pt>
              <c:pt idx="40">
                <c:v>87.945804726897137</c:v>
              </c:pt>
              <c:pt idx="41">
                <c:v>91.197803126498044</c:v>
              </c:pt>
              <c:pt idx="42">
                <c:v>94.235690920492885</c:v>
              </c:pt>
              <c:pt idx="43">
                <c:v>94.235690920492885</c:v>
              </c:pt>
              <c:pt idx="44">
                <c:v>95.850386290516724</c:v>
              </c:pt>
              <c:pt idx="45">
                <c:v>100.52664793892448</c:v>
              </c:pt>
              <c:pt idx="46">
                <c:v>100.71228331788504</c:v>
              </c:pt>
              <c:pt idx="47">
                <c:v>107.40261341222879</c:v>
              </c:pt>
              <c:pt idx="48">
                <c:v>111.57790914709132</c:v>
              </c:pt>
              <c:pt idx="49">
                <c:v>114.43727608747368</c:v>
              </c:pt>
              <c:pt idx="50">
                <c:v>116.62405019676116</c:v>
              </c:pt>
              <c:pt idx="51">
                <c:v>117.99641306584867</c:v>
              </c:pt>
              <c:pt idx="52">
                <c:v>118.21731981364758</c:v>
              </c:pt>
              <c:pt idx="53">
                <c:v>119.06436125378944</c:v>
              </c:pt>
              <c:pt idx="54">
                <c:v>156.77604704403643</c:v>
              </c:pt>
              <c:pt idx="55">
                <c:v>164.96978276256328</c:v>
              </c:pt>
              <c:pt idx="56">
                <c:v>164.96978276256328</c:v>
              </c:pt>
              <c:pt idx="57">
                <c:v>191.51397544501251</c:v>
              </c:pt>
              <c:pt idx="58">
                <c:v>211.56333867511051</c:v>
              </c:pt>
              <c:pt idx="59">
                <c:v>249.86773598619507</c:v>
              </c:pt>
            </c:numLit>
          </c:val>
          <c:extLst>
            <c:ext xmlns:c16="http://schemas.microsoft.com/office/drawing/2014/chart" uri="{C3380CC4-5D6E-409C-BE32-E72D297353CC}">
              <c16:uniqueId val="{00000000-A8BA-430C-BEC4-9657BA425B7E}"/>
            </c:ext>
          </c:extLst>
        </c:ser>
        <c:dLbls>
          <c:showLegendKey val="0"/>
          <c:showVal val="0"/>
          <c:showCatName val="0"/>
          <c:showSerName val="0"/>
          <c:showPercent val="0"/>
          <c:showBubbleSize val="0"/>
        </c:dLbls>
        <c:gapWidth val="75"/>
        <c:axId val="1214141503"/>
        <c:axId val="1046958911"/>
      </c:barChart>
      <c:catAx>
        <c:axId val="121414150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046958911"/>
        <c:crosses val="autoZero"/>
        <c:auto val="1"/>
        <c:lblAlgn val="ctr"/>
        <c:lblOffset val="100"/>
        <c:noMultiLvlLbl val="0"/>
      </c:catAx>
      <c:valAx>
        <c:axId val="10469589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2141415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PIT Count Rate of People Experiencing Homelessness</a:t>
            </a:r>
          </a:p>
          <a:p>
            <a:pPr>
              <a:defRPr>
                <a:latin typeface="Segoe UI" panose="020B0502040204020203" pitchFamily="34" charset="0"/>
                <a:cs typeface="Segoe UI" panose="020B0502040204020203" pitchFamily="34" charset="0"/>
              </a:defRPr>
            </a:pPr>
            <a:r>
              <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(Rate per 10,000 people by CoC Region)</a:t>
            </a:r>
            <a:endParaRPr lang="en-US" sz="1400" b="1" i="1"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a:noFill/>
          </a:ln>
          <a:effectLst/>
        </c:spPr>
      </c:pivotFmt>
      <c:pivotFmt>
        <c:idx val="2"/>
        <c:spPr>
          <a:solidFill>
            <a:srgbClr val="00B050"/>
          </a:solidFill>
          <a:ln>
            <a:noFill/>
          </a:ln>
          <a:effectLst/>
        </c:spP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1"/>
            </a:solidFill>
            <a:ln>
              <a:noFill/>
            </a:ln>
            <a:effectLst/>
          </c:spPr>
          <c:invertIfNegative val="0"/>
          <c:dPt>
            <c:idx val="27"/>
            <c:invertIfNegative val="0"/>
            <c:bubble3D val="0"/>
            <c:spPr>
              <a:solidFill>
                <a:srgbClr val="F9A71C"/>
              </a:solidFill>
              <a:ln>
                <a:noFill/>
              </a:ln>
              <a:effectLst/>
            </c:spPr>
            <c:extLst>
              <c:ext xmlns:c16="http://schemas.microsoft.com/office/drawing/2014/chart" uri="{C3380CC4-5D6E-409C-BE32-E72D297353CC}">
                <c16:uniqueId val="{00000002-7228-42E4-8C62-E95527ACD0C0}"/>
              </c:ext>
            </c:extLst>
          </c:dPt>
          <c:dPt>
            <c:idx val="32"/>
            <c:invertIfNegative val="0"/>
            <c:bubble3D val="0"/>
            <c:extLst>
              <c:ext xmlns:c16="http://schemas.microsoft.com/office/drawing/2014/chart" uri="{C3380CC4-5D6E-409C-BE32-E72D297353CC}">
                <c16:uniqueId val="{00000000-7228-42E4-8C62-E95527ACD0C0}"/>
              </c:ext>
            </c:extLst>
          </c:dPt>
          <c:dPt>
            <c:idx val="33"/>
            <c:invertIfNegative val="0"/>
            <c:bubble3D val="0"/>
            <c:spPr>
              <a:solidFill>
                <a:srgbClr val="E47225"/>
              </a:solidFill>
              <a:ln>
                <a:noFill/>
              </a:ln>
              <a:effectLst/>
            </c:spPr>
            <c:extLst>
              <c:ext xmlns:c16="http://schemas.microsoft.com/office/drawing/2014/chart" uri="{C3380CC4-5D6E-409C-BE32-E72D297353CC}">
                <c16:uniqueId val="{00000003-7228-42E4-8C62-E95527ACD0C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El Dorado</c:v>
              </c:pt>
              <c:pt idx="1">
                <c:v>Placer</c:v>
              </c:pt>
              <c:pt idx="2">
                <c:v>Riverside</c:v>
              </c:pt>
              <c:pt idx="3">
                <c:v>San Bernardino</c:v>
              </c:pt>
              <c:pt idx="4">
                <c:v>Orange</c:v>
              </c:pt>
              <c:pt idx="5">
                <c:v>Contra Costa</c:v>
              </c:pt>
              <c:pt idx="6">
                <c:v>Kings</c:v>
              </c:pt>
              <c:pt idx="7">
                <c:v>Tulare</c:v>
              </c:pt>
              <c:pt idx="8">
                <c:v>Ventura</c:v>
              </c:pt>
              <c:pt idx="9">
                <c:v>Merced</c:v>
              </c:pt>
              <c:pt idx="10">
                <c:v>Kern</c:v>
              </c:pt>
              <c:pt idx="11">
                <c:v>San Mateo</c:v>
              </c:pt>
              <c:pt idx="12">
                <c:v>Napa</c:v>
              </c:pt>
              <c:pt idx="13">
                <c:v>Mono</c:v>
              </c:pt>
              <c:pt idx="14">
                <c:v>Inyo</c:v>
              </c:pt>
              <c:pt idx="15">
                <c:v>Alpine</c:v>
              </c:pt>
              <c:pt idx="16">
                <c:v>San Diego</c:v>
              </c:pt>
              <c:pt idx="17">
                <c:v>Fresno</c:v>
              </c:pt>
              <c:pt idx="18">
                <c:v>Madera</c:v>
              </c:pt>
              <c:pt idx="19">
                <c:v>Stanislaus</c:v>
              </c:pt>
              <c:pt idx="20">
                <c:v>Colusa</c:v>
              </c:pt>
              <c:pt idx="21">
                <c:v>Trinity</c:v>
              </c:pt>
              <c:pt idx="22">
                <c:v>Glenn</c:v>
              </c:pt>
              <c:pt idx="23">
                <c:v>Solano</c:v>
              </c:pt>
              <c:pt idx="24">
                <c:v>San Luis Obispo</c:v>
              </c:pt>
              <c:pt idx="25">
                <c:v>Sacramento</c:v>
              </c:pt>
              <c:pt idx="26">
                <c:v>Yolo</c:v>
              </c:pt>
              <c:pt idx="27">
                <c:v>Statewide Median</c:v>
              </c:pt>
              <c:pt idx="28">
                <c:v>Marin</c:v>
              </c:pt>
              <c:pt idx="29">
                <c:v>Amador</c:v>
              </c:pt>
              <c:pt idx="30">
                <c:v>Calaveras</c:v>
              </c:pt>
              <c:pt idx="31">
                <c:v>Tuolumne</c:v>
              </c:pt>
              <c:pt idx="32">
                <c:v>Mariposa</c:v>
              </c:pt>
              <c:pt idx="33">
                <c:v>Statewide Rate</c:v>
              </c:pt>
              <c:pt idx="34">
                <c:v>Santa Barbara</c:v>
              </c:pt>
              <c:pt idx="35">
                <c:v>Tehama</c:v>
              </c:pt>
              <c:pt idx="36">
                <c:v>Sutter</c:v>
              </c:pt>
              <c:pt idx="37">
                <c:v>Yuba</c:v>
              </c:pt>
              <c:pt idx="38">
                <c:v>Nevada</c:v>
              </c:pt>
              <c:pt idx="39">
                <c:v>Sonoma</c:v>
              </c:pt>
              <c:pt idx="40">
                <c:v>Santa Clara</c:v>
              </c:pt>
              <c:pt idx="41">
                <c:v>Alameda</c:v>
              </c:pt>
              <c:pt idx="42">
                <c:v>San Joaquin</c:v>
              </c:pt>
              <c:pt idx="43">
                <c:v>San Benito</c:v>
              </c:pt>
              <c:pt idx="44">
                <c:v>Monterey</c:v>
              </c:pt>
              <c:pt idx="45">
                <c:v>Butte</c:v>
              </c:pt>
              <c:pt idx="46">
                <c:v>Santa Cruz</c:v>
              </c:pt>
              <c:pt idx="47">
                <c:v>Siskiyou</c:v>
              </c:pt>
              <c:pt idx="48">
                <c:v>Sierra</c:v>
              </c:pt>
              <c:pt idx="49">
                <c:v>Shasta</c:v>
              </c:pt>
              <c:pt idx="50">
                <c:v>Lassen</c:v>
              </c:pt>
              <c:pt idx="51">
                <c:v>Del Norte</c:v>
              </c:pt>
              <c:pt idx="52">
                <c:v>Plumas</c:v>
              </c:pt>
              <c:pt idx="53">
                <c:v>Modoc</c:v>
              </c:pt>
              <c:pt idx="54">
                <c:v>Los Angeles</c:v>
              </c:pt>
              <c:pt idx="55">
                <c:v>Imperial</c:v>
              </c:pt>
              <c:pt idx="56">
                <c:v>Mendocino</c:v>
              </c:pt>
              <c:pt idx="57">
                <c:v>Lake</c:v>
              </c:pt>
              <c:pt idx="58">
                <c:v>San Francisco</c:v>
              </c:pt>
              <c:pt idx="59">
                <c:v>Humboldt</c:v>
              </c:pt>
            </c:strLit>
          </c:cat>
          <c:val>
            <c:numLit>
              <c:formatCode>General</c:formatCode>
              <c:ptCount val="60"/>
              <c:pt idx="0">
                <c:v>14.775121608615352</c:v>
              </c:pt>
              <c:pt idx="1">
                <c:v>16.573763873444438</c:v>
              </c:pt>
              <c:pt idx="2">
                <c:v>17.04753811723603</c:v>
              </c:pt>
              <c:pt idx="3">
                <c:v>19.37957133572386</c:v>
              </c:pt>
              <c:pt idx="4">
                <c:v>23.381928754000231</c:v>
              </c:pt>
              <c:pt idx="5">
                <c:v>24.614185840133327</c:v>
              </c:pt>
              <c:pt idx="6">
                <c:v>26.449418650636719</c:v>
              </c:pt>
              <c:pt idx="7">
                <c:v>26.449418650636719</c:v>
              </c:pt>
              <c:pt idx="8">
                <c:v>28.42367916681734</c:v>
              </c:pt>
              <c:pt idx="9">
                <c:v>28.672238969580707</c:v>
              </c:pt>
              <c:pt idx="10">
                <c:v>29.207064848657286</c:v>
              </c:pt>
              <c:pt idx="11">
                <c:v>29.32458460280332</c:v>
              </c:pt>
              <c:pt idx="12">
                <c:v>31.077348066298342</c:v>
              </c:pt>
              <c:pt idx="13">
                <c:v>32.382232541088776</c:v>
              </c:pt>
              <c:pt idx="14">
                <c:v>32.382232541088776</c:v>
              </c:pt>
              <c:pt idx="15">
                <c:v>32.382232541088776</c:v>
              </c:pt>
              <c:pt idx="16">
                <c:v>32.431460443251368</c:v>
              </c:pt>
              <c:pt idx="17">
                <c:v>36.482432501144046</c:v>
              </c:pt>
              <c:pt idx="18">
                <c:v>36.482432501144046</c:v>
              </c:pt>
              <c:pt idx="19">
                <c:v>37.212338828137753</c:v>
              </c:pt>
              <c:pt idx="20">
                <c:v>37.669360228446443</c:v>
              </c:pt>
              <c:pt idx="21">
                <c:v>37.669360228446443</c:v>
              </c:pt>
              <c:pt idx="22">
                <c:v>37.669360228446443</c:v>
              </c:pt>
              <c:pt idx="23">
                <c:v>38.400064111411382</c:v>
              </c:pt>
              <c:pt idx="24">
                <c:v>41.720074279485438</c:v>
              </c:pt>
              <c:pt idx="25">
                <c:v>41.753772041447014</c:v>
              </c:pt>
              <c:pt idx="26">
                <c:v>42.712565293093441</c:v>
              </c:pt>
              <c:pt idx="27">
                <c:v>42.712565293093441</c:v>
              </c:pt>
              <c:pt idx="28">
                <c:v>42.84473304586745</c:v>
              </c:pt>
              <c:pt idx="29">
                <c:v>45.078652530736868</c:v>
              </c:pt>
              <c:pt idx="30">
                <c:v>45.078652530736868</c:v>
              </c:pt>
              <c:pt idx="31">
                <c:v>45.078652530736868</c:v>
              </c:pt>
              <c:pt idx="32">
                <c:v>45.078652530736868</c:v>
              </c:pt>
              <c:pt idx="33">
                <c:v>48.015673886178362</c:v>
              </c:pt>
              <c:pt idx="34">
                <c:v>48.021901068991539</c:v>
              </c:pt>
              <c:pt idx="35">
                <c:v>49.926035502958584</c:v>
              </c:pt>
              <c:pt idx="36">
                <c:v>50.525398813088685</c:v>
              </c:pt>
              <c:pt idx="37">
                <c:v>50.525398813088685</c:v>
              </c:pt>
              <c:pt idx="38">
                <c:v>50.569891313935138</c:v>
              </c:pt>
              <c:pt idx="39">
                <c:v>52.344067810681345</c:v>
              </c:pt>
              <c:pt idx="40">
                <c:v>55.358139574518852</c:v>
              </c:pt>
              <c:pt idx="41">
                <c:v>58.254653591322338</c:v>
              </c:pt>
              <c:pt idx="42">
                <c:v>59.078736274369049</c:v>
              </c:pt>
              <c:pt idx="43">
                <c:v>61.275050210664311</c:v>
              </c:pt>
              <c:pt idx="44">
                <c:v>61.275050210664311</c:v>
              </c:pt>
              <c:pt idx="45">
                <c:v>66.659587202903865</c:v>
              </c:pt>
              <c:pt idx="46">
                <c:v>70.732984893728471</c:v>
              </c:pt>
              <c:pt idx="47">
                <c:v>77.660619217449735</c:v>
              </c:pt>
              <c:pt idx="48">
                <c:v>77.660619217449735</c:v>
              </c:pt>
              <c:pt idx="49">
                <c:v>77.660619217449735</c:v>
              </c:pt>
              <c:pt idx="50">
                <c:v>77.660619217449735</c:v>
              </c:pt>
              <c:pt idx="51">
                <c:v>77.660619217449735</c:v>
              </c:pt>
              <c:pt idx="52">
                <c:v>77.660619217449735</c:v>
              </c:pt>
              <c:pt idx="53">
                <c:v>77.660619217449735</c:v>
              </c:pt>
              <c:pt idx="54">
                <c:v>77.931606498577878</c:v>
              </c:pt>
              <c:pt idx="55">
                <c:v>84.218991717721181</c:v>
              </c:pt>
              <c:pt idx="56">
                <c:v>86.860887911298647</c:v>
              </c:pt>
              <c:pt idx="57">
                <c:v>88.983175697575064</c:v>
              </c:pt>
              <c:pt idx="58">
                <c:v>102.88162494375689</c:v>
              </c:pt>
              <c:pt idx="59">
                <c:v>117.4012016270478</c:v>
              </c:pt>
            </c:numLit>
          </c:val>
          <c:extLst>
            <c:ext xmlns:c16="http://schemas.microsoft.com/office/drawing/2014/chart" uri="{C3380CC4-5D6E-409C-BE32-E72D297353CC}">
              <c16:uniqueId val="{00000001-7228-42E4-8C62-E95527ACD0C0}"/>
            </c:ext>
          </c:extLst>
        </c:ser>
        <c:dLbls>
          <c:showLegendKey val="0"/>
          <c:showVal val="0"/>
          <c:showCatName val="0"/>
          <c:showSerName val="0"/>
          <c:showPercent val="0"/>
          <c:showBubbleSize val="0"/>
        </c:dLbls>
        <c:gapWidth val="75"/>
        <c:axId val="1639404799"/>
        <c:axId val="1639405759"/>
      </c:barChart>
      <c:catAx>
        <c:axId val="16394047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639405759"/>
        <c:crosses val="autoZero"/>
        <c:auto val="1"/>
        <c:lblAlgn val="ctr"/>
        <c:lblOffset val="100"/>
        <c:noMultiLvlLbl val="0"/>
      </c:catAx>
      <c:valAx>
        <c:axId val="16394057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6394047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PIT Count Rate of People Experiencing Homelessness with Severe Mental Illness (SMI)</a:t>
            </a:r>
          </a:p>
          <a:p>
            <a:pPr>
              <a:defRPr>
                <a:latin typeface="Segoe UI" panose="020B0502040204020203" pitchFamily="34" charset="0"/>
                <a:cs typeface="Segoe UI" panose="020B0502040204020203" pitchFamily="34" charset="0"/>
              </a:defRPr>
            </a:pPr>
            <a:r>
              <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(Rate per 10,000 people by CoC Region) </a:t>
            </a:r>
            <a:endParaRPr lang="en-US" sz="1400" b="1" i="1"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endParaRPr>
          </a:p>
        </c:rich>
      </c:tx>
      <c:layout>
        <c:manualLayout>
          <c:xMode val="edge"/>
          <c:yMode val="edge"/>
          <c:x val="0.10319019015241696"/>
          <c:y val="7.585596286601746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a:noFill/>
          </a:ln>
          <a:effectLst/>
        </c:spPr>
      </c:pivotFmt>
      <c:pivotFmt>
        <c:idx val="2"/>
        <c:spPr>
          <a:solidFill>
            <a:srgbClr val="00B050"/>
          </a:solidFill>
          <a:ln>
            <a:noFill/>
          </a:ln>
          <a:effectLst/>
        </c:spP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3-6935-45CE-AA83-A1F130B068FA}"/>
              </c:ext>
            </c:extLst>
          </c:dPt>
          <c:dPt>
            <c:idx val="35"/>
            <c:invertIfNegative val="0"/>
            <c:bubble3D val="0"/>
            <c:extLst>
              <c:ext xmlns:c16="http://schemas.microsoft.com/office/drawing/2014/chart" uri="{C3380CC4-5D6E-409C-BE32-E72D297353CC}">
                <c16:uniqueId val="{00000000-6935-45CE-AA83-A1F130B068FA}"/>
              </c:ext>
            </c:extLst>
          </c:dPt>
          <c:dPt>
            <c:idx val="36"/>
            <c:invertIfNegative val="0"/>
            <c:bubble3D val="0"/>
            <c:spPr>
              <a:solidFill>
                <a:srgbClr val="2D6E8D"/>
              </a:solidFill>
              <a:ln>
                <a:noFill/>
              </a:ln>
              <a:effectLst/>
            </c:spPr>
            <c:extLst>
              <c:ext xmlns:c16="http://schemas.microsoft.com/office/drawing/2014/chart" uri="{C3380CC4-5D6E-409C-BE32-E72D297353CC}">
                <c16:uniqueId val="{00000002-6935-45CE-AA83-A1F130B068F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Riverside</c:v>
              </c:pt>
              <c:pt idx="1">
                <c:v>Imperial</c:v>
              </c:pt>
              <c:pt idx="2">
                <c:v>El Dorado</c:v>
              </c:pt>
              <c:pt idx="3">
                <c:v>Kern</c:v>
              </c:pt>
              <c:pt idx="4">
                <c:v>San Bernardino</c:v>
              </c:pt>
              <c:pt idx="5">
                <c:v>Sacramento</c:v>
              </c:pt>
              <c:pt idx="6">
                <c:v>Calaveras</c:v>
              </c:pt>
              <c:pt idx="7">
                <c:v>Amador</c:v>
              </c:pt>
              <c:pt idx="8">
                <c:v>Mariposa</c:v>
              </c:pt>
              <c:pt idx="9">
                <c:v>Tuolumne</c:v>
              </c:pt>
              <c:pt idx="10">
                <c:v>San Mateo</c:v>
              </c:pt>
              <c:pt idx="11">
                <c:v>Mono</c:v>
              </c:pt>
              <c:pt idx="12">
                <c:v>Inyo</c:v>
              </c:pt>
              <c:pt idx="13">
                <c:v>Alpine</c:v>
              </c:pt>
              <c:pt idx="14">
                <c:v>Ventura</c:v>
              </c:pt>
              <c:pt idx="15">
                <c:v>Orange</c:v>
              </c:pt>
              <c:pt idx="16">
                <c:v>Stanislaus</c:v>
              </c:pt>
              <c:pt idx="17">
                <c:v>Solano</c:v>
              </c:pt>
              <c:pt idx="18">
                <c:v>Placer</c:v>
              </c:pt>
              <c:pt idx="19">
                <c:v>Merced</c:v>
              </c:pt>
              <c:pt idx="20">
                <c:v>Marin</c:v>
              </c:pt>
              <c:pt idx="21">
                <c:v>Tehama</c:v>
              </c:pt>
              <c:pt idx="22">
                <c:v>Yolo</c:v>
              </c:pt>
              <c:pt idx="23">
                <c:v>San Diego</c:v>
              </c:pt>
              <c:pt idx="24">
                <c:v>Tulare</c:v>
              </c:pt>
              <c:pt idx="25">
                <c:v>Kings</c:v>
              </c:pt>
              <c:pt idx="26">
                <c:v>San Luis Obispo</c:v>
              </c:pt>
              <c:pt idx="27">
                <c:v>Statewide Median</c:v>
              </c:pt>
              <c:pt idx="28">
                <c:v>Sonoma</c:v>
              </c:pt>
              <c:pt idx="29">
                <c:v>Trinity</c:v>
              </c:pt>
              <c:pt idx="30">
                <c:v>Glenn</c:v>
              </c:pt>
              <c:pt idx="31">
                <c:v>Colusa</c:v>
              </c:pt>
              <c:pt idx="32">
                <c:v>Santa Barbara</c:v>
              </c:pt>
              <c:pt idx="33">
                <c:v>Contra Costa</c:v>
              </c:pt>
              <c:pt idx="34">
                <c:v>Sutter</c:v>
              </c:pt>
              <c:pt idx="35">
                <c:v>Yuba</c:v>
              </c:pt>
              <c:pt idx="36">
                <c:v>Statewide Rate</c:v>
              </c:pt>
              <c:pt idx="37">
                <c:v>Madera</c:v>
              </c:pt>
              <c:pt idx="38">
                <c:v>Fresno</c:v>
              </c:pt>
              <c:pt idx="39">
                <c:v>San Joaquin</c:v>
              </c:pt>
              <c:pt idx="40">
                <c:v>Alameda</c:v>
              </c:pt>
              <c:pt idx="41">
                <c:v>Lake</c:v>
              </c:pt>
              <c:pt idx="42">
                <c:v>San Benito</c:v>
              </c:pt>
              <c:pt idx="43">
                <c:v>Monterey</c:v>
              </c:pt>
              <c:pt idx="44">
                <c:v>Butte</c:v>
              </c:pt>
              <c:pt idx="45">
                <c:v>Santa Clara</c:v>
              </c:pt>
              <c:pt idx="46">
                <c:v>Los Angeles</c:v>
              </c:pt>
              <c:pt idx="47">
                <c:v>Napa</c:v>
              </c:pt>
              <c:pt idx="48">
                <c:v>Santa Cruz</c:v>
              </c:pt>
              <c:pt idx="49">
                <c:v>Nevada</c:v>
              </c:pt>
              <c:pt idx="50">
                <c:v>Del Norte</c:v>
              </c:pt>
              <c:pt idx="51">
                <c:v>Siskiyou</c:v>
              </c:pt>
              <c:pt idx="52">
                <c:v>Shasta</c:v>
              </c:pt>
              <c:pt idx="53">
                <c:v>Lassen</c:v>
              </c:pt>
              <c:pt idx="54">
                <c:v>Sierra</c:v>
              </c:pt>
              <c:pt idx="55">
                <c:v>Plumas</c:v>
              </c:pt>
              <c:pt idx="56">
                <c:v>Modoc</c:v>
              </c:pt>
              <c:pt idx="57">
                <c:v>Humboldt</c:v>
              </c:pt>
              <c:pt idx="58">
                <c:v>San Francisco</c:v>
              </c:pt>
              <c:pt idx="59">
                <c:v>Mendocino</c:v>
              </c:pt>
            </c:strLit>
          </c:cat>
          <c:val>
            <c:numLit>
              <c:formatCode>General</c:formatCode>
              <c:ptCount val="60"/>
              <c:pt idx="0">
                <c:v>2.4393747176463885</c:v>
              </c:pt>
              <c:pt idx="1">
                <c:v>2.7924068871923469</c:v>
              </c:pt>
              <c:pt idx="2">
                <c:v>2.9134042608537314</c:v>
              </c:pt>
              <c:pt idx="3">
                <c:v>3.5564990917248474</c:v>
              </c:pt>
              <c:pt idx="4">
                <c:v>3.6937326329664044</c:v>
              </c:pt>
              <c:pt idx="5">
                <c:v>5.2263224868205782</c:v>
              </c:pt>
              <c:pt idx="6">
                <c:v>5.7680612417632711</c:v>
              </c:pt>
              <c:pt idx="7">
                <c:v>5.7680612417632711</c:v>
              </c:pt>
              <c:pt idx="8">
                <c:v>5.7680612417632711</c:v>
              </c:pt>
              <c:pt idx="9">
                <c:v>5.7680612417632711</c:v>
              </c:pt>
              <c:pt idx="10">
                <c:v>5.8236146887257298</c:v>
              </c:pt>
              <c:pt idx="11">
                <c:v>6.1098551964318446</c:v>
              </c:pt>
              <c:pt idx="12">
                <c:v>6.1098551964318446</c:v>
              </c:pt>
              <c:pt idx="13">
                <c:v>6.1098551964318446</c:v>
              </c:pt>
              <c:pt idx="14">
                <c:v>6.2440482648055058</c:v>
              </c:pt>
              <c:pt idx="15">
                <c:v>6.8659700773816832</c:v>
              </c:pt>
              <c:pt idx="16">
                <c:v>7.1994632138258705</c:v>
              </c:pt>
              <c:pt idx="17">
                <c:v>7.5909691953572658</c:v>
              </c:pt>
              <c:pt idx="18">
                <c:v>7.6966481805454228</c:v>
              </c:pt>
              <c:pt idx="19">
                <c:v>8.1186626473006296</c:v>
              </c:pt>
              <c:pt idx="20">
                <c:v>8.1758756637985588</c:v>
              </c:pt>
              <c:pt idx="21">
                <c:v>8.4750986193293887</c:v>
              </c:pt>
              <c:pt idx="22">
                <c:v>8.7057457922228672</c:v>
              </c:pt>
              <c:pt idx="23">
                <c:v>8.7493077159964319</c:v>
              </c:pt>
              <c:pt idx="24">
                <c:v>8.7637427825674283</c:v>
              </c:pt>
              <c:pt idx="25">
                <c:v>8.7637427825674283</c:v>
              </c:pt>
              <c:pt idx="26">
                <c:v>9.7997791499046656</c:v>
              </c:pt>
              <c:pt idx="27">
                <c:v>9.7997791499046656</c:v>
              </c:pt>
              <c:pt idx="28">
                <c:v>9.8378620706831708</c:v>
              </c:pt>
              <c:pt idx="29">
                <c:v>9.8730178018105601</c:v>
              </c:pt>
              <c:pt idx="30">
                <c:v>9.8730178018105601</c:v>
              </c:pt>
              <c:pt idx="31">
                <c:v>9.8730178018105601</c:v>
              </c:pt>
              <c:pt idx="32">
                <c:v>10.356776209782508</c:v>
              </c:pt>
              <c:pt idx="33">
                <c:v>11.073353390619252</c:v>
              </c:pt>
              <c:pt idx="34">
                <c:v>11.106876463222084</c:v>
              </c:pt>
              <c:pt idx="35">
                <c:v>11.106876463222084</c:v>
              </c:pt>
              <c:pt idx="36">
                <c:v>11.453298845459331</c:v>
              </c:pt>
              <c:pt idx="37">
                <c:v>11.889628989339165</c:v>
              </c:pt>
              <c:pt idx="38">
                <c:v>11.889628989339165</c:v>
              </c:pt>
              <c:pt idx="39">
                <c:v>11.985542439432436</c:v>
              </c:pt>
              <c:pt idx="40">
                <c:v>12.575607759396567</c:v>
              </c:pt>
              <c:pt idx="41">
                <c:v>15.174283272930847</c:v>
              </c:pt>
              <c:pt idx="42">
                <c:v>15.534237459360432</c:v>
              </c:pt>
              <c:pt idx="43">
                <c:v>15.534237459360432</c:v>
              </c:pt>
              <c:pt idx="44">
                <c:v>16.314946035178497</c:v>
              </c:pt>
              <c:pt idx="45">
                <c:v>16.648984443904748</c:v>
              </c:pt>
              <c:pt idx="46">
                <c:v>17.557067454385621</c:v>
              </c:pt>
              <c:pt idx="47">
                <c:v>18.466250300264232</c:v>
              </c:pt>
              <c:pt idx="48">
                <c:v>19.728767678466969</c:v>
              </c:pt>
              <c:pt idx="49">
                <c:v>21.070788047472977</c:v>
              </c:pt>
              <c:pt idx="50">
                <c:v>22.161058562050965</c:v>
              </c:pt>
              <c:pt idx="51">
                <c:v>22.161058562050965</c:v>
              </c:pt>
              <c:pt idx="52">
                <c:v>22.161058562050965</c:v>
              </c:pt>
              <c:pt idx="53">
                <c:v>22.161058562050965</c:v>
              </c:pt>
              <c:pt idx="54">
                <c:v>22.161058562050965</c:v>
              </c:pt>
              <c:pt idx="55">
                <c:v>22.161058562050965</c:v>
              </c:pt>
              <c:pt idx="56">
                <c:v>22.161058562050965</c:v>
              </c:pt>
              <c:pt idx="57">
                <c:v>30.749710788521103</c:v>
              </c:pt>
              <c:pt idx="58">
                <c:v>33.300864784150079</c:v>
              </c:pt>
              <c:pt idx="59">
                <c:v>37.931498855321635</c:v>
              </c:pt>
            </c:numLit>
          </c:val>
          <c:extLst>
            <c:ext xmlns:c16="http://schemas.microsoft.com/office/drawing/2014/chart" uri="{C3380CC4-5D6E-409C-BE32-E72D297353CC}">
              <c16:uniqueId val="{00000001-6935-45CE-AA83-A1F130B068FA}"/>
            </c:ext>
          </c:extLst>
        </c:ser>
        <c:dLbls>
          <c:showLegendKey val="0"/>
          <c:showVal val="0"/>
          <c:showCatName val="0"/>
          <c:showSerName val="0"/>
          <c:showPercent val="0"/>
          <c:showBubbleSize val="0"/>
        </c:dLbls>
        <c:gapWidth val="75"/>
        <c:axId val="1002786399"/>
        <c:axId val="1002784479"/>
      </c:barChart>
      <c:catAx>
        <c:axId val="10027863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002784479"/>
        <c:crosses val="autoZero"/>
        <c:auto val="1"/>
        <c:lblAlgn val="ctr"/>
        <c:lblOffset val="100"/>
        <c:noMultiLvlLbl val="0"/>
      </c:catAx>
      <c:valAx>
        <c:axId val="10027844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0027863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t>PIT Count Rate of People Experiencing Homelessness with</a:t>
            </a:r>
            <a:r>
              <a:rPr lang="en-US" sz="1400" b="1" baseline="0"/>
              <a:t> </a:t>
            </a:r>
            <a:r>
              <a:rPr lang="en-US" sz="1400" b="1"/>
              <a:t>Substance Use Disorder (SUD)</a:t>
            </a:r>
          </a:p>
          <a:p>
            <a:pPr>
              <a:defRPr b="1"/>
            </a:pPr>
            <a:r>
              <a:rPr lang="en-US" sz="1400" b="1"/>
              <a:t>(Rate per 10,000 people by CoC Region)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B050"/>
          </a:solidFill>
          <a:ln>
            <a:noFill/>
          </a:ln>
          <a:effectLst/>
        </c:spPr>
      </c:pivotFmt>
      <c:pivotFmt>
        <c:idx val="2"/>
        <c:spPr>
          <a:solidFill>
            <a:srgbClr val="00B050"/>
          </a:solidFill>
          <a:ln>
            <a:noFill/>
          </a:ln>
          <a:effectLst/>
        </c:spPr>
      </c:pivotFmt>
      <c:pivotFmt>
        <c:idx val="3"/>
        <c:spPr>
          <a:solidFill>
            <a:schemeClr val="accent1"/>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9245615592232231E-2"/>
          <c:y val="5.0957204285173599E-2"/>
          <c:w val="0.88479466942445184"/>
          <c:h val="0.92767971783388048"/>
        </c:manualLayout>
      </c:layout>
      <c:barChart>
        <c:barDir val="bar"/>
        <c:grouping val="clustered"/>
        <c:varyColors val="0"/>
        <c:ser>
          <c:idx val="0"/>
          <c:order val="0"/>
          <c:tx>
            <c:v>Total</c:v>
          </c:tx>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2CFD-464B-AA4E-0C29619BE024}"/>
              </c:ext>
            </c:extLst>
          </c:dPt>
          <c:dPt>
            <c:idx val="32"/>
            <c:invertIfNegative val="0"/>
            <c:bubble3D val="0"/>
            <c:spPr>
              <a:solidFill>
                <a:srgbClr val="2D6E8D"/>
              </a:solidFill>
              <a:ln>
                <a:noFill/>
              </a:ln>
              <a:effectLst/>
            </c:spPr>
            <c:extLst>
              <c:ext xmlns:c16="http://schemas.microsoft.com/office/drawing/2014/chart" uri="{C3380CC4-5D6E-409C-BE32-E72D297353CC}">
                <c16:uniqueId val="{00000002-2CFD-464B-AA4E-0C29619BE02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Riverside</c:v>
              </c:pt>
              <c:pt idx="1">
                <c:v>El Dorado</c:v>
              </c:pt>
              <c:pt idx="2">
                <c:v>Imperial</c:v>
              </c:pt>
              <c:pt idx="3">
                <c:v>Sacramento</c:v>
              </c:pt>
              <c:pt idx="4">
                <c:v>Yuba</c:v>
              </c:pt>
              <c:pt idx="5">
                <c:v>Sutter</c:v>
              </c:pt>
              <c:pt idx="6">
                <c:v>San Mateo</c:v>
              </c:pt>
              <c:pt idx="7">
                <c:v>San Bernardino</c:v>
              </c:pt>
              <c:pt idx="8">
                <c:v>Stanislaus</c:v>
              </c:pt>
              <c:pt idx="9">
                <c:v>Marin</c:v>
              </c:pt>
              <c:pt idx="10">
                <c:v>Kern</c:v>
              </c:pt>
              <c:pt idx="11">
                <c:v>Ventura</c:v>
              </c:pt>
              <c:pt idx="12">
                <c:v>Placer</c:v>
              </c:pt>
              <c:pt idx="13">
                <c:v>Inyo</c:v>
              </c:pt>
              <c:pt idx="14">
                <c:v>Alpine</c:v>
              </c:pt>
              <c:pt idx="15">
                <c:v>Mono</c:v>
              </c:pt>
              <c:pt idx="16">
                <c:v>Solano</c:v>
              </c:pt>
              <c:pt idx="17">
                <c:v>Colusa</c:v>
              </c:pt>
              <c:pt idx="18">
                <c:v>Glenn</c:v>
              </c:pt>
              <c:pt idx="19">
                <c:v>Trinity</c:v>
              </c:pt>
              <c:pt idx="20">
                <c:v>San Diego</c:v>
              </c:pt>
              <c:pt idx="21">
                <c:v>Santa Barbara</c:v>
              </c:pt>
              <c:pt idx="22">
                <c:v>Tehama</c:v>
              </c:pt>
              <c:pt idx="23">
                <c:v>Orange</c:v>
              </c:pt>
              <c:pt idx="24">
                <c:v>Sonoma</c:v>
              </c:pt>
              <c:pt idx="25">
                <c:v>Kings</c:v>
              </c:pt>
              <c:pt idx="26">
                <c:v>Tulare</c:v>
              </c:pt>
              <c:pt idx="27">
                <c:v>Statewide Median</c:v>
              </c:pt>
              <c:pt idx="28">
                <c:v>Alameda</c:v>
              </c:pt>
              <c:pt idx="29">
                <c:v>Merced</c:v>
              </c:pt>
              <c:pt idx="30">
                <c:v>San Joaquin</c:v>
              </c:pt>
              <c:pt idx="31">
                <c:v>San Luis Obispo</c:v>
              </c:pt>
              <c:pt idx="32">
                <c:v>Statewide Rate</c:v>
              </c:pt>
              <c:pt idx="33">
                <c:v>Santa Clara</c:v>
              </c:pt>
              <c:pt idx="34">
                <c:v>Contra Costa</c:v>
              </c:pt>
              <c:pt idx="35">
                <c:v>Tuolumne</c:v>
              </c:pt>
              <c:pt idx="36">
                <c:v>Mariposa</c:v>
              </c:pt>
              <c:pt idx="37">
                <c:v>Amador</c:v>
              </c:pt>
              <c:pt idx="38">
                <c:v>Calaveras</c:v>
              </c:pt>
              <c:pt idx="39">
                <c:v>Yolo</c:v>
              </c:pt>
              <c:pt idx="40">
                <c:v>Lake</c:v>
              </c:pt>
              <c:pt idx="41">
                <c:v>Napa</c:v>
              </c:pt>
              <c:pt idx="42">
                <c:v>Madera</c:v>
              </c:pt>
              <c:pt idx="43">
                <c:v>Fresno</c:v>
              </c:pt>
              <c:pt idx="44">
                <c:v>San Benito</c:v>
              </c:pt>
              <c:pt idx="45">
                <c:v>Monterey</c:v>
              </c:pt>
              <c:pt idx="46">
                <c:v>Butte</c:v>
              </c:pt>
              <c:pt idx="47">
                <c:v>Los Angeles</c:v>
              </c:pt>
              <c:pt idx="48">
                <c:v>Shasta</c:v>
              </c:pt>
              <c:pt idx="49">
                <c:v>Lassen</c:v>
              </c:pt>
              <c:pt idx="50">
                <c:v>Modoc</c:v>
              </c:pt>
              <c:pt idx="51">
                <c:v>Del Norte</c:v>
              </c:pt>
              <c:pt idx="52">
                <c:v>Plumas</c:v>
              </c:pt>
              <c:pt idx="53">
                <c:v>Sierra</c:v>
              </c:pt>
              <c:pt idx="54">
                <c:v>Siskiyou</c:v>
              </c:pt>
              <c:pt idx="55">
                <c:v>Santa Cruz</c:v>
              </c:pt>
              <c:pt idx="56">
                <c:v>Nevada</c:v>
              </c:pt>
              <c:pt idx="57">
                <c:v>Mendocino</c:v>
              </c:pt>
              <c:pt idx="58">
                <c:v>San Francisco</c:v>
              </c:pt>
              <c:pt idx="59">
                <c:v>Humboldt</c:v>
              </c:pt>
            </c:strLit>
          </c:cat>
          <c:val>
            <c:numLit>
              <c:formatCode>General</c:formatCode>
              <c:ptCount val="60"/>
              <c:pt idx="0">
                <c:v>2.6118962848483536</c:v>
              </c:pt>
              <c:pt idx="1">
                <c:v>2.7573290325937099</c:v>
              </c:pt>
              <c:pt idx="2">
                <c:v>2.9041031626800402</c:v>
              </c:pt>
              <c:pt idx="3">
                <c:v>3.048688117312004</c:v>
              </c:pt>
              <c:pt idx="4">
                <c:v>3.8656285729841566</c:v>
              </c:pt>
              <c:pt idx="5">
                <c:v>3.8656285729841566</c:v>
              </c:pt>
              <c:pt idx="6">
                <c:v>3.8961772030954647</c:v>
              </c:pt>
              <c:pt idx="7">
                <c:v>4.3814683019897425</c:v>
              </c:pt>
              <c:pt idx="8">
                <c:v>4.4248590029559507</c:v>
              </c:pt>
              <c:pt idx="9">
                <c:v>4.8347726281116472</c:v>
              </c:pt>
              <c:pt idx="10">
                <c:v>5.0119279507999384</c:v>
              </c:pt>
              <c:pt idx="11">
                <c:v>5.906532142383587</c:v>
              </c:pt>
              <c:pt idx="12">
                <c:v>5.9259469120150348</c:v>
              </c:pt>
              <c:pt idx="13">
                <c:v>6.1098551964318446</c:v>
              </c:pt>
              <c:pt idx="14">
                <c:v>6.1098551964318446</c:v>
              </c:pt>
              <c:pt idx="15">
                <c:v>6.1098551964318446</c:v>
              </c:pt>
              <c:pt idx="16">
                <c:v>6.1885320712883276</c:v>
              </c:pt>
              <c:pt idx="17">
                <c:v>6.2275958442189676</c:v>
              </c:pt>
              <c:pt idx="18">
                <c:v>6.2275958442189676</c:v>
              </c:pt>
              <c:pt idx="19">
                <c:v>6.2275958442189676</c:v>
              </c:pt>
              <c:pt idx="20">
                <c:v>6.4740595717456992</c:v>
              </c:pt>
              <c:pt idx="21">
                <c:v>6.6627838198600813</c:v>
              </c:pt>
              <c:pt idx="22">
                <c:v>6.934171597633136</c:v>
              </c:pt>
              <c:pt idx="23">
                <c:v>8.3903238613986098</c:v>
              </c:pt>
              <c:pt idx="24">
                <c:v>8.9246428067378982</c:v>
              </c:pt>
              <c:pt idx="25">
                <c:v>9.2066756307838329</c:v>
              </c:pt>
              <c:pt idx="26">
                <c:v>9.2066756307838329</c:v>
              </c:pt>
              <c:pt idx="27">
                <c:v>9.2066756307838329</c:v>
              </c:pt>
              <c:pt idx="28">
                <c:v>9.6104767141662997</c:v>
              </c:pt>
              <c:pt idx="29">
                <c:v>9.7629487530830357</c:v>
              </c:pt>
              <c:pt idx="30">
                <c:v>10.175226133476494</c:v>
              </c:pt>
              <c:pt idx="31">
                <c:v>10.545414520006107</c:v>
              </c:pt>
              <c:pt idx="32">
                <c:v>11.022401454549449</c:v>
              </c:pt>
              <c:pt idx="33">
                <c:v>11.131278786871695</c:v>
              </c:pt>
              <c:pt idx="34">
                <c:v>11.203220709508452</c:v>
              </c:pt>
              <c:pt idx="35">
                <c:v>11.222640894300278</c:v>
              </c:pt>
              <c:pt idx="36">
                <c:v>11.222640894300278</c:v>
              </c:pt>
              <c:pt idx="37">
                <c:v>11.222640894300278</c:v>
              </c:pt>
              <c:pt idx="38">
                <c:v>11.222640894300278</c:v>
              </c:pt>
              <c:pt idx="39">
                <c:v>11.380948926291351</c:v>
              </c:pt>
              <c:pt idx="40">
                <c:v>12.080497362915821</c:v>
              </c:pt>
              <c:pt idx="41">
                <c:v>12.536031707902954</c:v>
              </c:pt>
              <c:pt idx="42">
                <c:v>12.711648955102456</c:v>
              </c:pt>
              <c:pt idx="43">
                <c:v>12.711648955102456</c:v>
              </c:pt>
              <c:pt idx="44">
                <c:v>12.74809680535901</c:v>
              </c:pt>
              <c:pt idx="45">
                <c:v>12.74809680535901</c:v>
              </c:pt>
              <c:pt idx="46">
                <c:v>13.80495433745873</c:v>
              </c:pt>
              <c:pt idx="47">
                <c:v>18.976865671255656</c:v>
              </c:pt>
              <c:pt idx="48">
                <c:v>21.030392308885098</c:v>
              </c:pt>
              <c:pt idx="49">
                <c:v>21.030392308885098</c:v>
              </c:pt>
              <c:pt idx="50">
                <c:v>21.030392308885098</c:v>
              </c:pt>
              <c:pt idx="51">
                <c:v>21.030392308885098</c:v>
              </c:pt>
              <c:pt idx="52">
                <c:v>21.030392308885098</c:v>
              </c:pt>
              <c:pt idx="53">
                <c:v>21.030392308885098</c:v>
              </c:pt>
              <c:pt idx="54">
                <c:v>21.030392308885098</c:v>
              </c:pt>
              <c:pt idx="55">
                <c:v>23.016895624878128</c:v>
              </c:pt>
              <c:pt idx="56">
                <c:v>24.206905338259652</c:v>
              </c:pt>
              <c:pt idx="57">
                <c:v>28.055842348610675</c:v>
              </c:pt>
              <c:pt idx="58">
                <c:v>29.370027738359529</c:v>
              </c:pt>
              <c:pt idx="59">
                <c:v>36.198081874836738</c:v>
              </c:pt>
            </c:numLit>
          </c:val>
          <c:extLst>
            <c:ext xmlns:c16="http://schemas.microsoft.com/office/drawing/2014/chart" uri="{C3380CC4-5D6E-409C-BE32-E72D297353CC}">
              <c16:uniqueId val="{00000000-2CFD-464B-AA4E-0C29619BE024}"/>
            </c:ext>
          </c:extLst>
        </c:ser>
        <c:dLbls>
          <c:showLegendKey val="0"/>
          <c:showVal val="0"/>
          <c:showCatName val="0"/>
          <c:showSerName val="0"/>
          <c:showPercent val="0"/>
          <c:showBubbleSize val="0"/>
        </c:dLbls>
        <c:gapWidth val="75"/>
        <c:axId val="1640883583"/>
        <c:axId val="1640884543"/>
      </c:barChart>
      <c:catAx>
        <c:axId val="16408835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640884543"/>
        <c:crosses val="autoZero"/>
        <c:auto val="1"/>
        <c:lblAlgn val="ctr"/>
        <c:lblOffset val="100"/>
        <c:noMultiLvlLbl val="0"/>
      </c:catAx>
      <c:valAx>
        <c:axId val="16408845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64088358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latin typeface="Segoe UI" panose="020B0502040204020203" pitchFamily="34" charset="0"/>
                <a:cs typeface="Segoe UI" panose="020B0502040204020203" pitchFamily="34" charset="0"/>
              </a:rPr>
              <a:t>Percent of K–12 Public School Students Experiencing</a:t>
            </a:r>
            <a:r>
              <a:rPr lang="en-US" sz="1400" b="1" baseline="0">
                <a:latin typeface="Segoe UI" panose="020B0502040204020203" pitchFamily="34" charset="0"/>
                <a:cs typeface="Segoe UI" panose="020B0502040204020203" pitchFamily="34" charset="0"/>
              </a:rPr>
              <a:t> Homelessness</a:t>
            </a:r>
            <a:r>
              <a:rPr lang="en-US" sz="1400" b="1">
                <a:latin typeface="Segoe UI" panose="020B0502040204020203" pitchFamily="34" charset="0"/>
                <a:cs typeface="Segoe UI" panose="020B0502040204020203" pitchFamily="34" charset="0"/>
              </a:rPr>
              <a:t> by County </a:t>
            </a:r>
            <a:endParaRPr lang="en-US" sz="1400" b="1" baseline="0">
              <a:latin typeface="Segoe UI" panose="020B0502040204020203" pitchFamily="34" charset="0"/>
              <a:cs typeface="Segoe UI" panose="020B0502040204020203" pitchFamily="34" charset="0"/>
            </a:endParaRPr>
          </a:p>
          <a:p>
            <a:pPr>
              <a:defRPr b="1">
                <a:latin typeface="Segoe UI" panose="020B0502040204020203" pitchFamily="34" charset="0"/>
                <a:cs typeface="Segoe UI" panose="020B0502040204020203" pitchFamily="34" charset="0"/>
              </a:defRPr>
            </a:pPr>
            <a:r>
              <a:rPr lang="en-US" sz="1400" b="1" baseline="0">
                <a:latin typeface="Segoe UI" panose="020B0502040204020203" pitchFamily="34" charset="0"/>
                <a:cs typeface="Segoe UI" panose="020B0502040204020203" pitchFamily="34" charset="0"/>
              </a:rPr>
              <a:t>(</a:t>
            </a:r>
            <a:r>
              <a:rPr lang="en-US" sz="1400" b="1" i="0" u="none" strike="noStrike" baseline="0">
                <a:effectLst/>
              </a:rPr>
              <a:t>Homeless Student Enrollment as a Share of Cumulative Enrollment)</a:t>
            </a:r>
            <a:endParaRPr lang="en-US" sz="1400" b="1" baseline="0">
              <a:latin typeface="Segoe UI" panose="020B0502040204020203"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1"/>
            </a:solidFill>
            <a:ln>
              <a:noFill/>
            </a:ln>
            <a:effectLst/>
          </c:spPr>
          <c:invertIfNegative val="0"/>
          <c:dPt>
            <c:idx val="29"/>
            <c:invertIfNegative val="0"/>
            <c:bubble3D val="0"/>
            <c:spPr>
              <a:solidFill>
                <a:srgbClr val="F9A71C"/>
              </a:solidFill>
              <a:ln>
                <a:noFill/>
              </a:ln>
              <a:effectLst/>
            </c:spPr>
            <c:extLst>
              <c:ext xmlns:c16="http://schemas.microsoft.com/office/drawing/2014/chart" uri="{C3380CC4-5D6E-409C-BE32-E72D297353CC}">
                <c16:uniqueId val="{00000001-BB69-41B4-A591-74B01351D2B1}"/>
              </c:ext>
            </c:extLst>
          </c:dPt>
          <c:dPt>
            <c:idx val="35"/>
            <c:invertIfNegative val="0"/>
            <c:bubble3D val="0"/>
            <c:spPr>
              <a:solidFill>
                <a:srgbClr val="E47225"/>
              </a:solidFill>
              <a:ln>
                <a:noFill/>
              </a:ln>
              <a:effectLst/>
            </c:spPr>
            <c:extLst>
              <c:ext xmlns:c16="http://schemas.microsoft.com/office/drawing/2014/chart" uri="{C3380CC4-5D6E-409C-BE32-E72D297353CC}">
                <c16:uniqueId val="{00000002-BB69-41B4-A591-74B01351D2B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Fresno</c:v>
              </c:pt>
              <c:pt idx="1">
                <c:v>Contra Costa</c:v>
              </c:pt>
              <c:pt idx="2">
                <c:v>Sonoma</c:v>
              </c:pt>
              <c:pt idx="3">
                <c:v>Placer</c:v>
              </c:pt>
              <c:pt idx="4">
                <c:v>Mono</c:v>
              </c:pt>
              <c:pt idx="5">
                <c:v>Sutter</c:v>
              </c:pt>
              <c:pt idx="6">
                <c:v>Yolo</c:v>
              </c:pt>
              <c:pt idx="7">
                <c:v>Alameda</c:v>
              </c:pt>
              <c:pt idx="8">
                <c:v>Stanislaus</c:v>
              </c:pt>
              <c:pt idx="9">
                <c:v>El Dorado</c:v>
              </c:pt>
              <c:pt idx="10">
                <c:v>Santa Clara</c:v>
              </c:pt>
              <c:pt idx="11">
                <c:v>Glenn</c:v>
              </c:pt>
              <c:pt idx="12">
                <c:v>Kern</c:v>
              </c:pt>
              <c:pt idx="13">
                <c:v>Solano</c:v>
              </c:pt>
              <c:pt idx="14">
                <c:v>Kings</c:v>
              </c:pt>
              <c:pt idx="15">
                <c:v>San Mateo</c:v>
              </c:pt>
              <c:pt idx="16">
                <c:v>Madera</c:v>
              </c:pt>
              <c:pt idx="17">
                <c:v>Shasta</c:v>
              </c:pt>
              <c:pt idx="18">
                <c:v>Modoc</c:v>
              </c:pt>
              <c:pt idx="19">
                <c:v>Merced</c:v>
              </c:pt>
              <c:pt idx="20">
                <c:v>Napa</c:v>
              </c:pt>
              <c:pt idx="21">
                <c:v>San Benito</c:v>
              </c:pt>
              <c:pt idx="22">
                <c:v>Nevada</c:v>
              </c:pt>
              <c:pt idx="23">
                <c:v>Tulare</c:v>
              </c:pt>
              <c:pt idx="24">
                <c:v>San Joaquin</c:v>
              </c:pt>
              <c:pt idx="25">
                <c:v>Riverside</c:v>
              </c:pt>
              <c:pt idx="26">
                <c:v>Yuba</c:v>
              </c:pt>
              <c:pt idx="27">
                <c:v>Lassen</c:v>
              </c:pt>
              <c:pt idx="28">
                <c:v>Los Angeles</c:v>
              </c:pt>
              <c:pt idx="29">
                <c:v>Statewide Median</c:v>
              </c:pt>
              <c:pt idx="30">
                <c:v>Tuolumne</c:v>
              </c:pt>
              <c:pt idx="31">
                <c:v>San Diego</c:v>
              </c:pt>
              <c:pt idx="32">
                <c:v>Marin</c:v>
              </c:pt>
              <c:pt idx="33">
                <c:v>Imperial</c:v>
              </c:pt>
              <c:pt idx="34">
                <c:v>Inyo</c:v>
              </c:pt>
              <c:pt idx="35">
                <c:v>Statewide Rate</c:v>
              </c:pt>
              <c:pt idx="36">
                <c:v>Alpine</c:v>
              </c:pt>
              <c:pt idx="37">
                <c:v>Calaveras</c:v>
              </c:pt>
              <c:pt idx="38">
                <c:v>Siskiyou</c:v>
              </c:pt>
              <c:pt idx="39">
                <c:v>Sacramento</c:v>
              </c:pt>
              <c:pt idx="40">
                <c:v>Butte</c:v>
              </c:pt>
              <c:pt idx="41">
                <c:v>Amador</c:v>
              </c:pt>
              <c:pt idx="42">
                <c:v>Mendocino</c:v>
              </c:pt>
              <c:pt idx="43">
                <c:v>Tehama</c:v>
              </c:pt>
              <c:pt idx="44">
                <c:v>Plumas</c:v>
              </c:pt>
              <c:pt idx="45">
                <c:v>Orange</c:v>
              </c:pt>
              <c:pt idx="46">
                <c:v>San Bernardino</c:v>
              </c:pt>
              <c:pt idx="47">
                <c:v>San Francisco</c:v>
              </c:pt>
              <c:pt idx="48">
                <c:v>Ventura</c:v>
              </c:pt>
              <c:pt idx="49">
                <c:v>Santa Cruz</c:v>
              </c:pt>
              <c:pt idx="50">
                <c:v>Mariposa</c:v>
              </c:pt>
              <c:pt idx="51">
                <c:v>Sierra</c:v>
              </c:pt>
              <c:pt idx="52">
                <c:v>Del Norte</c:v>
              </c:pt>
              <c:pt idx="53">
                <c:v>Humboldt</c:v>
              </c:pt>
              <c:pt idx="54">
                <c:v>Lake</c:v>
              </c:pt>
              <c:pt idx="55">
                <c:v>Colusa</c:v>
              </c:pt>
              <c:pt idx="56">
                <c:v>San Luis Obispo</c:v>
              </c:pt>
              <c:pt idx="57">
                <c:v>Santa Barbara</c:v>
              </c:pt>
              <c:pt idx="58">
                <c:v>Trinity</c:v>
              </c:pt>
              <c:pt idx="59">
                <c:v>Monterey</c:v>
              </c:pt>
            </c:strLit>
          </c:cat>
          <c:val>
            <c:numLit>
              <c:formatCode>General</c:formatCode>
              <c:ptCount val="60"/>
              <c:pt idx="0">
                <c:v>1.6493237912506009E-2</c:v>
              </c:pt>
              <c:pt idx="1">
                <c:v>1.9234598383178685E-2</c:v>
              </c:pt>
              <c:pt idx="2">
                <c:v>2.143776759783227E-2</c:v>
              </c:pt>
              <c:pt idx="3">
                <c:v>2.3078092920690442E-2</c:v>
              </c:pt>
              <c:pt idx="4">
                <c:v>2.363724071394115E-2</c:v>
              </c:pt>
              <c:pt idx="5">
                <c:v>2.3878682711531932E-2</c:v>
              </c:pt>
              <c:pt idx="6">
                <c:v>2.4279259212117356E-2</c:v>
              </c:pt>
              <c:pt idx="7">
                <c:v>2.5699828910487423E-2</c:v>
              </c:pt>
              <c:pt idx="8">
                <c:v>2.5920022794661064E-2</c:v>
              </c:pt>
              <c:pt idx="9">
                <c:v>2.6185292694726657E-2</c:v>
              </c:pt>
              <c:pt idx="10">
                <c:v>3.0718303569599613E-2</c:v>
              </c:pt>
              <c:pt idx="11">
                <c:v>3.0816415948590622E-2</c:v>
              </c:pt>
              <c:pt idx="12">
                <c:v>3.1479360845763214E-2</c:v>
              </c:pt>
              <c:pt idx="13">
                <c:v>3.1787297840441479E-2</c:v>
              </c:pt>
              <c:pt idx="14">
                <c:v>3.2946918852959119E-2</c:v>
              </c:pt>
              <c:pt idx="15">
                <c:v>3.2971424004749346E-2</c:v>
              </c:pt>
              <c:pt idx="16">
                <c:v>3.3896303295145862E-2</c:v>
              </c:pt>
              <c:pt idx="17">
                <c:v>3.4630168480798938E-2</c:v>
              </c:pt>
              <c:pt idx="18">
                <c:v>3.7552155771905425E-2</c:v>
              </c:pt>
              <c:pt idx="19">
                <c:v>3.7778985738952484E-2</c:v>
              </c:pt>
              <c:pt idx="20">
                <c:v>3.7830494304525029E-2</c:v>
              </c:pt>
              <c:pt idx="21">
                <c:v>3.8020373786797144E-2</c:v>
              </c:pt>
              <c:pt idx="22">
                <c:v>3.8074164504806961E-2</c:v>
              </c:pt>
              <c:pt idx="23">
                <c:v>3.9435434874047763E-2</c:v>
              </c:pt>
              <c:pt idx="24">
                <c:v>4.0085643646357999E-2</c:v>
              </c:pt>
              <c:pt idx="25">
                <c:v>4.1628426073852497E-2</c:v>
              </c:pt>
              <c:pt idx="26">
                <c:v>4.409160665800968E-2</c:v>
              </c:pt>
              <c:pt idx="27">
                <c:v>4.4110275689223058E-2</c:v>
              </c:pt>
              <c:pt idx="28">
                <c:v>4.5331819534225527E-2</c:v>
              </c:pt>
              <c:pt idx="29">
                <c:v>4.6038886311546193E-2</c:v>
              </c:pt>
              <c:pt idx="30">
                <c:v>4.6745953088866865E-2</c:v>
              </c:pt>
              <c:pt idx="31">
                <c:v>4.7311995805340588E-2</c:v>
              </c:pt>
              <c:pt idx="32">
                <c:v>4.7916066916162875E-2</c:v>
              </c:pt>
              <c:pt idx="33">
                <c:v>4.9965059399021662E-2</c:v>
              </c:pt>
              <c:pt idx="34">
                <c:v>5.1938132518617529E-2</c:v>
              </c:pt>
              <c:pt idx="35">
                <c:v>5.3014781794816085E-2</c:v>
              </c:pt>
              <c:pt idx="36">
                <c:v>5.3333333333333337E-2</c:v>
              </c:pt>
              <c:pt idx="37">
                <c:v>5.424028268551237E-2</c:v>
              </c:pt>
              <c:pt idx="38">
                <c:v>5.4924563485336496E-2</c:v>
              </c:pt>
              <c:pt idx="39">
                <c:v>5.5416041844546647E-2</c:v>
              </c:pt>
              <c:pt idx="40">
                <c:v>5.811998965606413E-2</c:v>
              </c:pt>
              <c:pt idx="41">
                <c:v>5.8932714617169375E-2</c:v>
              </c:pt>
              <c:pt idx="42">
                <c:v>6.2847692076379497E-2</c:v>
              </c:pt>
              <c:pt idx="43">
                <c:v>6.5171872273599718E-2</c:v>
              </c:pt>
              <c:pt idx="44">
                <c:v>6.6543438077634007E-2</c:v>
              </c:pt>
              <c:pt idx="45">
                <c:v>6.7030247540189616E-2</c:v>
              </c:pt>
              <c:pt idx="46">
                <c:v>6.7124676737188818E-2</c:v>
              </c:pt>
              <c:pt idx="47">
                <c:v>6.7900853010260845E-2</c:v>
              </c:pt>
              <c:pt idx="48">
                <c:v>6.8325936556715983E-2</c:v>
              </c:pt>
              <c:pt idx="49">
                <c:v>6.9260759880743067E-2</c:v>
              </c:pt>
              <c:pt idx="50">
                <c:v>7.0889894419306182E-2</c:v>
              </c:pt>
              <c:pt idx="51">
                <c:v>7.2429906542056069E-2</c:v>
              </c:pt>
              <c:pt idx="52">
                <c:v>7.790068251353259E-2</c:v>
              </c:pt>
              <c:pt idx="53">
                <c:v>7.9595598503044179E-2</c:v>
              </c:pt>
              <c:pt idx="54">
                <c:v>7.983348751156337E-2</c:v>
              </c:pt>
              <c:pt idx="55">
                <c:v>9.6302316131653798E-2</c:v>
              </c:pt>
              <c:pt idx="56">
                <c:v>0.11361093115024443</c:v>
              </c:pt>
              <c:pt idx="57">
                <c:v>0.13165885823355891</c:v>
              </c:pt>
              <c:pt idx="58">
                <c:v>0.13863636363636364</c:v>
              </c:pt>
              <c:pt idx="59">
                <c:v>0.16792009868290159</c:v>
              </c:pt>
            </c:numLit>
          </c:val>
          <c:extLst>
            <c:ext xmlns:c16="http://schemas.microsoft.com/office/drawing/2014/chart" uri="{C3380CC4-5D6E-409C-BE32-E72D297353CC}">
              <c16:uniqueId val="{00000000-BB69-41B4-A591-74B01351D2B1}"/>
            </c:ext>
          </c:extLst>
        </c:ser>
        <c:dLbls>
          <c:showLegendKey val="0"/>
          <c:showVal val="0"/>
          <c:showCatName val="0"/>
          <c:showSerName val="0"/>
          <c:showPercent val="0"/>
          <c:showBubbleSize val="0"/>
        </c:dLbls>
        <c:gapWidth val="75"/>
        <c:axId val="1164055135"/>
        <c:axId val="1164055615"/>
      </c:barChart>
      <c:catAx>
        <c:axId val="11640551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164055615"/>
        <c:crosses val="autoZero"/>
        <c:auto val="1"/>
        <c:lblAlgn val="ctr"/>
        <c:lblOffset val="100"/>
        <c:noMultiLvlLbl val="0"/>
      </c:catAx>
      <c:valAx>
        <c:axId val="116405561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164055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Inpatient Administrative Days for Children and Youth, Total Days per Beneficiary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1"/>
            <c:invertIfNegative val="0"/>
            <c:bubble3D val="0"/>
            <c:spPr>
              <a:solidFill>
                <a:srgbClr val="F9A71C"/>
              </a:solidFill>
              <a:ln>
                <a:noFill/>
              </a:ln>
              <a:effectLst/>
            </c:spPr>
            <c:extLst>
              <c:ext xmlns:c16="http://schemas.microsoft.com/office/drawing/2014/chart" uri="{C3380CC4-5D6E-409C-BE32-E72D297353CC}">
                <c16:uniqueId val="{00000001-F35D-4E32-9C53-6BA40C8454DB}"/>
              </c:ext>
            </c:extLst>
          </c:dPt>
          <c:dPt>
            <c:idx val="3"/>
            <c:invertIfNegative val="0"/>
            <c:bubble3D val="0"/>
            <c:spPr>
              <a:solidFill>
                <a:srgbClr val="E47225"/>
              </a:solidFill>
              <a:ln>
                <a:noFill/>
              </a:ln>
              <a:effectLst/>
            </c:spPr>
            <c:extLst>
              <c:ext xmlns:c16="http://schemas.microsoft.com/office/drawing/2014/chart" uri="{C3380CC4-5D6E-409C-BE32-E72D297353CC}">
                <c16:uniqueId val="{00000003-F35D-4E32-9C53-6BA40C8454DB}"/>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Riverside</c:v>
              </c:pt>
              <c:pt idx="1">
                <c:v>Statewide Median</c:v>
              </c:pt>
              <c:pt idx="2">
                <c:v>Alameda</c:v>
              </c:pt>
              <c:pt idx="3">
                <c:v>Statewide Rate</c:v>
              </c:pt>
            </c:strLit>
          </c:cat>
          <c:val>
            <c:numLit>
              <c:formatCode>General</c:formatCode>
              <c:ptCount val="4"/>
              <c:pt idx="0">
                <c:v>4</c:v>
              </c:pt>
              <c:pt idx="1">
                <c:v>5.8666666666666671</c:v>
              </c:pt>
              <c:pt idx="2">
                <c:v>7.7333333333333334</c:v>
              </c:pt>
              <c:pt idx="3">
                <c:v>8.695652173913043</c:v>
              </c:pt>
            </c:numLit>
          </c:val>
          <c:extLst>
            <c:ext xmlns:c16="http://schemas.microsoft.com/office/drawing/2014/chart" uri="{C3380CC4-5D6E-409C-BE32-E72D297353CC}">
              <c16:uniqueId val="{00000004-F35D-4E32-9C53-6BA40C8454DB}"/>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Crisis Service Utilization for Adults - Crisis Residential Treatment Services, Total Days per Beneficiary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5"/>
            <c:invertIfNegative val="0"/>
            <c:bubble3D val="0"/>
            <c:spPr>
              <a:solidFill>
                <a:srgbClr val="1F456B"/>
              </a:solidFill>
              <a:ln>
                <a:noFill/>
              </a:ln>
              <a:effectLst/>
            </c:spPr>
            <c:extLst>
              <c:ext xmlns:c16="http://schemas.microsoft.com/office/drawing/2014/chart" uri="{C3380CC4-5D6E-409C-BE32-E72D297353CC}">
                <c16:uniqueId val="{00000001-C9B0-4B7E-B407-BF8043468481}"/>
              </c:ext>
            </c:extLst>
          </c:dPt>
          <c:dPt>
            <c:idx val="16"/>
            <c:invertIfNegative val="0"/>
            <c:bubble3D val="0"/>
            <c:spPr>
              <a:solidFill>
                <a:srgbClr val="2D6E8D"/>
              </a:solidFill>
              <a:ln>
                <a:noFill/>
              </a:ln>
              <a:effectLst/>
            </c:spPr>
            <c:extLst>
              <c:ext xmlns:c16="http://schemas.microsoft.com/office/drawing/2014/chart" uri="{C3380CC4-5D6E-409C-BE32-E72D297353CC}">
                <c16:uniqueId val="{00000003-C9B0-4B7E-B407-BF8043468481}"/>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2"/>
              <c:pt idx="0">
                <c:v>Kern</c:v>
              </c:pt>
              <c:pt idx="1">
                <c:v>Alameda</c:v>
              </c:pt>
              <c:pt idx="2">
                <c:v>Yolo</c:v>
              </c:pt>
              <c:pt idx="3">
                <c:v>Contra Costa</c:v>
              </c:pt>
              <c:pt idx="4">
                <c:v>San Diego</c:v>
              </c:pt>
              <c:pt idx="5">
                <c:v>Riverside</c:v>
              </c:pt>
              <c:pt idx="6">
                <c:v>Santa Clara</c:v>
              </c:pt>
              <c:pt idx="7">
                <c:v>Santa Cruz</c:v>
              </c:pt>
              <c:pt idx="8">
                <c:v>Solano</c:v>
              </c:pt>
              <c:pt idx="9">
                <c:v>Placer</c:v>
              </c:pt>
              <c:pt idx="10">
                <c:v>San Francisco</c:v>
              </c:pt>
              <c:pt idx="11">
                <c:v>Marin</c:v>
              </c:pt>
              <c:pt idx="12">
                <c:v>Fresno</c:v>
              </c:pt>
              <c:pt idx="13">
                <c:v>Ventura</c:v>
              </c:pt>
              <c:pt idx="14">
                <c:v>Napa</c:v>
              </c:pt>
              <c:pt idx="15">
                <c:v>Statewide Median</c:v>
              </c:pt>
              <c:pt idx="16">
                <c:v>Statewide Rate</c:v>
              </c:pt>
              <c:pt idx="17">
                <c:v>Sacramento</c:v>
              </c:pt>
              <c:pt idx="18">
                <c:v>Orange</c:v>
              </c:pt>
              <c:pt idx="19">
                <c:v>Imperial</c:v>
              </c:pt>
              <c:pt idx="20">
                <c:v>Stanislaus</c:v>
              </c:pt>
              <c:pt idx="21">
                <c:v>San Mateo</c:v>
              </c:pt>
              <c:pt idx="22">
                <c:v>Shasta</c:v>
              </c:pt>
              <c:pt idx="23">
                <c:v>Los Angeles</c:v>
              </c:pt>
              <c:pt idx="24">
                <c:v>Sonoma</c:v>
              </c:pt>
              <c:pt idx="25">
                <c:v>Santa Barbara</c:v>
              </c:pt>
              <c:pt idx="26">
                <c:v>Butte</c:v>
              </c:pt>
              <c:pt idx="27">
                <c:v>Merced</c:v>
              </c:pt>
              <c:pt idx="28">
                <c:v>San Joaquin</c:v>
              </c:pt>
              <c:pt idx="29">
                <c:v>Monterey</c:v>
              </c:pt>
              <c:pt idx="30">
                <c:v>San Bernardino</c:v>
              </c:pt>
              <c:pt idx="31">
                <c:v>Mendocino</c:v>
              </c:pt>
            </c:strLit>
          </c:cat>
          <c:val>
            <c:numLit>
              <c:formatCode>General</c:formatCode>
              <c:ptCount val="32"/>
              <c:pt idx="0">
                <c:v>12.915492957746478</c:v>
              </c:pt>
              <c:pt idx="1">
                <c:v>14.186691312384474</c:v>
              </c:pt>
              <c:pt idx="2">
                <c:v>14.558441558441558</c:v>
              </c:pt>
              <c:pt idx="3">
                <c:v>15.005376344086022</c:v>
              </c:pt>
              <c:pt idx="4">
                <c:v>15.397025060630558</c:v>
              </c:pt>
              <c:pt idx="5">
                <c:v>16.020725388601036</c:v>
              </c:pt>
              <c:pt idx="6">
                <c:v>17.391509433962263</c:v>
              </c:pt>
              <c:pt idx="7">
                <c:v>17.899999999999999</c:v>
              </c:pt>
              <c:pt idx="8">
                <c:v>18.062893081761008</c:v>
              </c:pt>
              <c:pt idx="9">
                <c:v>19.263157894736842</c:v>
              </c:pt>
              <c:pt idx="10">
                <c:v>20.853242320819113</c:v>
              </c:pt>
              <c:pt idx="11">
                <c:v>20.901960784313726</c:v>
              </c:pt>
              <c:pt idx="12">
                <c:v>21.220125786163521</c:v>
              </c:pt>
              <c:pt idx="13">
                <c:v>21.646643109540637</c:v>
              </c:pt>
              <c:pt idx="14">
                <c:v>22.166666666666668</c:v>
              </c:pt>
              <c:pt idx="15">
                <c:v>22.739390828199866</c:v>
              </c:pt>
              <c:pt idx="16">
                <c:v>22.809923124612524</c:v>
              </c:pt>
              <c:pt idx="17">
                <c:v>23.312114989733061</c:v>
              </c:pt>
              <c:pt idx="18">
                <c:v>23.587336244541486</c:v>
              </c:pt>
              <c:pt idx="19">
                <c:v>25.567745098039214</c:v>
              </c:pt>
              <c:pt idx="20">
                <c:v>28.535714285714285</c:v>
              </c:pt>
              <c:pt idx="21">
                <c:v>29.051546391752577</c:v>
              </c:pt>
              <c:pt idx="22">
                <c:v>29.2183908045977</c:v>
              </c:pt>
              <c:pt idx="23">
                <c:v>29.251231527093594</c:v>
              </c:pt>
              <c:pt idx="24">
                <c:v>29.704142011834321</c:v>
              </c:pt>
              <c:pt idx="25">
                <c:v>32.278301886792455</c:v>
              </c:pt>
              <c:pt idx="26">
                <c:v>32.92</c:v>
              </c:pt>
              <c:pt idx="27">
                <c:v>33.6</c:v>
              </c:pt>
              <c:pt idx="28">
                <c:v>33.878504672897193</c:v>
              </c:pt>
              <c:pt idx="29">
                <c:v>41.006944444444443</c:v>
              </c:pt>
              <c:pt idx="30">
                <c:v>44.140845070422536</c:v>
              </c:pt>
              <c:pt idx="31">
                <c:v>46.92</c:v>
              </c:pt>
            </c:numLit>
          </c:val>
          <c:extLst>
            <c:ext xmlns:c16="http://schemas.microsoft.com/office/drawing/2014/chart" uri="{C3380CC4-5D6E-409C-BE32-E72D297353CC}">
              <c16:uniqueId val="{00000004-C9B0-4B7E-B407-BF8043468481}"/>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tickLblSkip val="1"/>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Crisis Service Utilization for Children and Youth - Crisis Residential Treatment Services, Total Days per Beneficiary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5"/>
            <c:invertIfNegative val="0"/>
            <c:bubble3D val="0"/>
            <c:spPr>
              <a:solidFill>
                <a:srgbClr val="1F456B"/>
              </a:solidFill>
              <a:ln>
                <a:noFill/>
              </a:ln>
              <a:effectLst/>
            </c:spPr>
            <c:extLst>
              <c:ext xmlns:c16="http://schemas.microsoft.com/office/drawing/2014/chart" uri="{C3380CC4-5D6E-409C-BE32-E72D297353CC}">
                <c16:uniqueId val="{00000001-0B25-4E38-99F7-43BDF025FEE9}"/>
              </c:ext>
            </c:extLst>
          </c:dPt>
          <c:dPt>
            <c:idx val="9"/>
            <c:invertIfNegative val="0"/>
            <c:bubble3D val="0"/>
            <c:spPr>
              <a:solidFill>
                <a:srgbClr val="2D6E8D"/>
              </a:solidFill>
              <a:ln>
                <a:noFill/>
              </a:ln>
              <a:effectLst/>
            </c:spPr>
            <c:extLst>
              <c:ext xmlns:c16="http://schemas.microsoft.com/office/drawing/2014/chart" uri="{C3380CC4-5D6E-409C-BE32-E72D297353CC}">
                <c16:uniqueId val="{00000003-0B25-4E38-99F7-43BDF025FEE9}"/>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3"/>
              <c:pt idx="0">
                <c:v>Contra Costa</c:v>
              </c:pt>
              <c:pt idx="1">
                <c:v>San Diego</c:v>
              </c:pt>
              <c:pt idx="2">
                <c:v>Orange</c:v>
              </c:pt>
              <c:pt idx="3">
                <c:v>Kern</c:v>
              </c:pt>
              <c:pt idx="4">
                <c:v>Alameda</c:v>
              </c:pt>
              <c:pt idx="5">
                <c:v>Statewide Median</c:v>
              </c:pt>
              <c:pt idx="6">
                <c:v>Los Angeles</c:v>
              </c:pt>
              <c:pt idx="7">
                <c:v>Riverside</c:v>
              </c:pt>
              <c:pt idx="8">
                <c:v>Ventura</c:v>
              </c:pt>
              <c:pt idx="9">
                <c:v>Statewide Rate</c:v>
              </c:pt>
              <c:pt idx="10">
                <c:v>Sacramento</c:v>
              </c:pt>
              <c:pt idx="11">
                <c:v>San Joaquin</c:v>
              </c:pt>
              <c:pt idx="12">
                <c:v>San Bernardino</c:v>
              </c:pt>
            </c:strLit>
          </c:cat>
          <c:val>
            <c:numLit>
              <c:formatCode>General</c:formatCode>
              <c:ptCount val="13"/>
              <c:pt idx="0">
                <c:v>11</c:v>
              </c:pt>
              <c:pt idx="1">
                <c:v>12.333333333333334</c:v>
              </c:pt>
              <c:pt idx="2">
                <c:v>12.75</c:v>
              </c:pt>
              <c:pt idx="3">
                <c:v>13</c:v>
              </c:pt>
              <c:pt idx="4">
                <c:v>18.100000000000001</c:v>
              </c:pt>
              <c:pt idx="5">
                <c:v>19.53125</c:v>
              </c:pt>
              <c:pt idx="6">
                <c:v>19.53125</c:v>
              </c:pt>
              <c:pt idx="7">
                <c:v>19.862068965517242</c:v>
              </c:pt>
              <c:pt idx="8">
                <c:v>20.333333333333332</c:v>
              </c:pt>
              <c:pt idx="9">
                <c:v>21.755223880597015</c:v>
              </c:pt>
              <c:pt idx="10">
                <c:v>23.727272727272727</c:v>
              </c:pt>
              <c:pt idx="11">
                <c:v>31.857142857142858</c:v>
              </c:pt>
              <c:pt idx="12">
                <c:v>44.805555555555557</c:v>
              </c:pt>
            </c:numLit>
          </c:val>
          <c:extLst>
            <c:ext xmlns:c16="http://schemas.microsoft.com/office/drawing/2014/chart" uri="{C3380CC4-5D6E-409C-BE32-E72D297353CC}">
              <c16:uniqueId val="{00000004-0B25-4E38-99F7-43BDF025FEE9}"/>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Crisis Intervention Utilization for Adults - Crisis Intervention, Total Minutes per Beneficiary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30ED-4157-916B-1DC7536DE35B}"/>
              </c:ext>
            </c:extLst>
          </c:dPt>
          <c:dPt>
            <c:idx val="40"/>
            <c:invertIfNegative val="0"/>
            <c:bubble3D val="0"/>
            <c:spPr>
              <a:solidFill>
                <a:srgbClr val="2D6E8D"/>
              </a:solidFill>
              <a:ln>
                <a:noFill/>
              </a:ln>
              <a:effectLst/>
            </c:spPr>
            <c:extLst>
              <c:ext xmlns:c16="http://schemas.microsoft.com/office/drawing/2014/chart" uri="{C3380CC4-5D6E-409C-BE32-E72D297353CC}">
                <c16:uniqueId val="{00000003-30ED-4157-916B-1DC7536DE35B}"/>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Plumas</c:v>
              </c:pt>
              <c:pt idx="1">
                <c:v>San Mateo</c:v>
              </c:pt>
              <c:pt idx="2">
                <c:v>Monterey</c:v>
              </c:pt>
              <c:pt idx="3">
                <c:v>Yolo</c:v>
              </c:pt>
              <c:pt idx="4">
                <c:v>Sacramento</c:v>
              </c:pt>
              <c:pt idx="5">
                <c:v>San Bernardino</c:v>
              </c:pt>
              <c:pt idx="6">
                <c:v>Napa</c:v>
              </c:pt>
              <c:pt idx="7">
                <c:v>Fresno</c:v>
              </c:pt>
              <c:pt idx="8">
                <c:v>Lassen</c:v>
              </c:pt>
              <c:pt idx="9">
                <c:v>Santa Clara</c:v>
              </c:pt>
              <c:pt idx="10">
                <c:v>San Diego</c:v>
              </c:pt>
              <c:pt idx="11">
                <c:v>Kern</c:v>
              </c:pt>
              <c:pt idx="12">
                <c:v>Amador</c:v>
              </c:pt>
              <c:pt idx="13">
                <c:v>Orange</c:v>
              </c:pt>
              <c:pt idx="14">
                <c:v>Colusa</c:v>
              </c:pt>
              <c:pt idx="15">
                <c:v>Contra Costa</c:v>
              </c:pt>
              <c:pt idx="16">
                <c:v>Tehama</c:v>
              </c:pt>
              <c:pt idx="17">
                <c:v>Shasta</c:v>
              </c:pt>
              <c:pt idx="18">
                <c:v>Nevada</c:v>
              </c:pt>
              <c:pt idx="19">
                <c:v>Tulare</c:v>
              </c:pt>
              <c:pt idx="20">
                <c:v>Solano</c:v>
              </c:pt>
              <c:pt idx="21">
                <c:v>Madera</c:v>
              </c:pt>
              <c:pt idx="22">
                <c:v>San Francisco</c:v>
              </c:pt>
              <c:pt idx="23">
                <c:v>Alameda</c:v>
              </c:pt>
              <c:pt idx="24">
                <c:v>Marin</c:v>
              </c:pt>
              <c:pt idx="25">
                <c:v>Santa Cruz</c:v>
              </c:pt>
              <c:pt idx="26">
                <c:v>San Luis Obispo</c:v>
              </c:pt>
              <c:pt idx="27">
                <c:v>Statewide Median</c:v>
              </c:pt>
              <c:pt idx="28">
                <c:v>Mariposa</c:v>
              </c:pt>
              <c:pt idx="29">
                <c:v>Sonoma</c:v>
              </c:pt>
              <c:pt idx="30">
                <c:v>Yuba</c:v>
              </c:pt>
              <c:pt idx="31">
                <c:v>Humboldt</c:v>
              </c:pt>
              <c:pt idx="32">
                <c:v>Kings</c:v>
              </c:pt>
              <c:pt idx="33">
                <c:v>Ventura</c:v>
              </c:pt>
              <c:pt idx="34">
                <c:v>San Joaquin</c:v>
              </c:pt>
              <c:pt idx="35">
                <c:v>Merced</c:v>
              </c:pt>
              <c:pt idx="36">
                <c:v>Riverside</c:v>
              </c:pt>
              <c:pt idx="37">
                <c:v>El Dorado</c:v>
              </c:pt>
              <c:pt idx="38">
                <c:v>Sutter</c:v>
              </c:pt>
              <c:pt idx="39">
                <c:v>Placer</c:v>
              </c:pt>
              <c:pt idx="40">
                <c:v>Statewide Rate</c:v>
              </c:pt>
              <c:pt idx="41">
                <c:v>Butte</c:v>
              </c:pt>
              <c:pt idx="42">
                <c:v>Inyo</c:v>
              </c:pt>
              <c:pt idx="43">
                <c:v>Santa Barbara</c:v>
              </c:pt>
              <c:pt idx="44">
                <c:v>Calaveras</c:v>
              </c:pt>
              <c:pt idx="45">
                <c:v>Trinity</c:v>
              </c:pt>
              <c:pt idx="46">
                <c:v>Del Norte</c:v>
              </c:pt>
              <c:pt idx="47">
                <c:v>Glenn</c:v>
              </c:pt>
              <c:pt idx="48">
                <c:v>Stanislaus</c:v>
              </c:pt>
              <c:pt idx="49">
                <c:v>Tuolumne</c:v>
              </c:pt>
              <c:pt idx="50">
                <c:v>Siskiyou</c:v>
              </c:pt>
              <c:pt idx="51">
                <c:v>Lake</c:v>
              </c:pt>
              <c:pt idx="52">
                <c:v>San Benito</c:v>
              </c:pt>
              <c:pt idx="53">
                <c:v>Imperial</c:v>
              </c:pt>
              <c:pt idx="54">
                <c:v>Los Angeles</c:v>
              </c:pt>
              <c:pt idx="55">
                <c:v>Modoc</c:v>
              </c:pt>
              <c:pt idx="56">
                <c:v>Mendocino</c:v>
              </c:pt>
            </c:strLit>
          </c:cat>
          <c:val>
            <c:numLit>
              <c:formatCode>General</c:formatCode>
              <c:ptCount val="57"/>
              <c:pt idx="0">
                <c:v>88.504054054054052</c:v>
              </c:pt>
              <c:pt idx="1">
                <c:v>107.50423440453686</c:v>
              </c:pt>
              <c:pt idx="2">
                <c:v>123.95128834355829</c:v>
              </c:pt>
              <c:pt idx="3">
                <c:v>132.20021459227468</c:v>
              </c:pt>
              <c:pt idx="4">
                <c:v>139.40565356489947</c:v>
              </c:pt>
              <c:pt idx="5">
                <c:v>140.13583603020496</c:v>
              </c:pt>
              <c:pt idx="6">
                <c:v>141.04363636363635</c:v>
              </c:pt>
              <c:pt idx="7">
                <c:v>141.48962512926576</c:v>
              </c:pt>
              <c:pt idx="8">
                <c:v>144.671875</c:v>
              </c:pt>
              <c:pt idx="9">
                <c:v>144.98213709677421</c:v>
              </c:pt>
              <c:pt idx="10">
                <c:v>146.39344638949672</c:v>
              </c:pt>
              <c:pt idx="11">
                <c:v>154.49190778097983</c:v>
              </c:pt>
              <c:pt idx="12">
                <c:v>156.25310240963856</c:v>
              </c:pt>
              <c:pt idx="13">
                <c:v>157.46035379812693</c:v>
              </c:pt>
              <c:pt idx="14">
                <c:v>165.46280487804879</c:v>
              </c:pt>
              <c:pt idx="15">
                <c:v>165.71502762430939</c:v>
              </c:pt>
              <c:pt idx="16">
                <c:v>166.26666666666665</c:v>
              </c:pt>
              <c:pt idx="17">
                <c:v>171.02731481481482</c:v>
              </c:pt>
              <c:pt idx="18">
                <c:v>172.41172686230249</c:v>
              </c:pt>
              <c:pt idx="19">
                <c:v>173.68220532319393</c:v>
              </c:pt>
              <c:pt idx="20">
                <c:v>175.22635593220338</c:v>
              </c:pt>
              <c:pt idx="21">
                <c:v>175.24457547169811</c:v>
              </c:pt>
              <c:pt idx="22">
                <c:v>182.53407718120806</c:v>
              </c:pt>
              <c:pt idx="23">
                <c:v>183.0691552734375</c:v>
              </c:pt>
              <c:pt idx="24">
                <c:v>188.30605263157895</c:v>
              </c:pt>
              <c:pt idx="25">
                <c:v>190.065237020316</c:v>
              </c:pt>
              <c:pt idx="26">
                <c:v>200.40965624999998</c:v>
              </c:pt>
              <c:pt idx="27">
                <c:v>205.38642857142855</c:v>
              </c:pt>
              <c:pt idx="28">
                <c:v>205.38642857142855</c:v>
              </c:pt>
              <c:pt idx="29">
                <c:v>208.25728260869565</c:v>
              </c:pt>
              <c:pt idx="30">
                <c:v>208.9375</c:v>
              </c:pt>
              <c:pt idx="31">
                <c:v>214.37496183206108</c:v>
              </c:pt>
              <c:pt idx="32">
                <c:v>214.67093123209168</c:v>
              </c:pt>
              <c:pt idx="33">
                <c:v>220.06678217821781</c:v>
              </c:pt>
              <c:pt idx="34">
                <c:v>223.35940586419753</c:v>
              </c:pt>
              <c:pt idx="35">
                <c:v>226.04444776119402</c:v>
              </c:pt>
              <c:pt idx="36">
                <c:v>231.78265700483092</c:v>
              </c:pt>
              <c:pt idx="37">
                <c:v>232.63398496240603</c:v>
              </c:pt>
              <c:pt idx="38">
                <c:v>232.83360937500001</c:v>
              </c:pt>
              <c:pt idx="39">
                <c:v>237.77617241379309</c:v>
              </c:pt>
              <c:pt idx="40">
                <c:v>240.08482350193512</c:v>
              </c:pt>
              <c:pt idx="41">
                <c:v>254.61286285714286</c:v>
              </c:pt>
              <c:pt idx="42">
                <c:v>256.13090909090909</c:v>
              </c:pt>
              <c:pt idx="43">
                <c:v>261.71613281250001</c:v>
              </c:pt>
              <c:pt idx="44">
                <c:v>266.34689732142857</c:v>
              </c:pt>
              <c:pt idx="45">
                <c:v>268.94081632653064</c:v>
              </c:pt>
              <c:pt idx="46">
                <c:v>283.03357664233573</c:v>
              </c:pt>
              <c:pt idx="47">
                <c:v>284.47903225806454</c:v>
              </c:pt>
              <c:pt idx="48">
                <c:v>299.54926510067116</c:v>
              </c:pt>
              <c:pt idx="49">
                <c:v>305.70705479452056</c:v>
              </c:pt>
              <c:pt idx="50">
                <c:v>307.88757763975156</c:v>
              </c:pt>
              <c:pt idx="51">
                <c:v>308.33884615384619</c:v>
              </c:pt>
              <c:pt idx="52">
                <c:v>309.75468749999999</c:v>
              </c:pt>
              <c:pt idx="53">
                <c:v>341.99491071428571</c:v>
              </c:pt>
              <c:pt idx="54">
                <c:v>350.46717442871829</c:v>
              </c:pt>
              <c:pt idx="55">
                <c:v>377.09249999999997</c:v>
              </c:pt>
              <c:pt idx="56">
                <c:v>424.78599683544303</c:v>
              </c:pt>
            </c:numLit>
          </c:val>
          <c:extLst>
            <c:ext xmlns:c16="http://schemas.microsoft.com/office/drawing/2014/chart" uri="{C3380CC4-5D6E-409C-BE32-E72D297353CC}">
              <c16:uniqueId val="{00000004-30ED-4157-916B-1DC7536DE35B}"/>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Crisis Intervention Utilization for Children and Youth - Crisis Intervention, Total Minutes per Beneficiary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3BFA-415E-B608-A1D7CEBEF816}"/>
              </c:ext>
            </c:extLst>
          </c:dPt>
          <c:dPt>
            <c:idx val="39"/>
            <c:invertIfNegative val="0"/>
            <c:bubble3D val="0"/>
            <c:spPr>
              <a:solidFill>
                <a:srgbClr val="2D6E8D"/>
              </a:solidFill>
              <a:ln>
                <a:noFill/>
              </a:ln>
              <a:effectLst/>
            </c:spPr>
            <c:extLst>
              <c:ext xmlns:c16="http://schemas.microsoft.com/office/drawing/2014/chart" uri="{C3380CC4-5D6E-409C-BE32-E72D297353CC}">
                <c16:uniqueId val="{00000003-3BFA-415E-B608-A1D7CEBEF816}"/>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6"/>
              <c:pt idx="0">
                <c:v>Plumas</c:v>
              </c:pt>
              <c:pt idx="1">
                <c:v>San Diego</c:v>
              </c:pt>
              <c:pt idx="2">
                <c:v>San Mateo</c:v>
              </c:pt>
              <c:pt idx="3">
                <c:v>Sacramento</c:v>
              </c:pt>
              <c:pt idx="4">
                <c:v>Yolo</c:v>
              </c:pt>
              <c:pt idx="5">
                <c:v>Fresno</c:v>
              </c:pt>
              <c:pt idx="6">
                <c:v>Monterey</c:v>
              </c:pt>
              <c:pt idx="7">
                <c:v>Kern</c:v>
              </c:pt>
              <c:pt idx="8">
                <c:v>Lassen</c:v>
              </c:pt>
              <c:pt idx="9">
                <c:v>Shasta</c:v>
              </c:pt>
              <c:pt idx="10">
                <c:v>Madera</c:v>
              </c:pt>
              <c:pt idx="11">
                <c:v>Kings</c:v>
              </c:pt>
              <c:pt idx="12">
                <c:v>Tulare</c:v>
              </c:pt>
              <c:pt idx="13">
                <c:v>Mariposa</c:v>
              </c:pt>
              <c:pt idx="14">
                <c:v>Amador</c:v>
              </c:pt>
              <c:pt idx="15">
                <c:v>Sonoma</c:v>
              </c:pt>
              <c:pt idx="16">
                <c:v>Napa</c:v>
              </c:pt>
              <c:pt idx="17">
                <c:v>Santa Cruz</c:v>
              </c:pt>
              <c:pt idx="18">
                <c:v>Sutter</c:v>
              </c:pt>
              <c:pt idx="19">
                <c:v>Nevada</c:v>
              </c:pt>
              <c:pt idx="20">
                <c:v>Solano</c:v>
              </c:pt>
              <c:pt idx="21">
                <c:v>Colusa</c:v>
              </c:pt>
              <c:pt idx="22">
                <c:v>Trinity</c:v>
              </c:pt>
              <c:pt idx="23">
                <c:v>San Bernardino</c:v>
              </c:pt>
              <c:pt idx="24">
                <c:v>Ventura</c:v>
              </c:pt>
              <c:pt idx="25">
                <c:v>San Joaquin</c:v>
              </c:pt>
              <c:pt idx="26">
                <c:v>San Luis Obispo</c:v>
              </c:pt>
              <c:pt idx="27">
                <c:v>Statewide Median</c:v>
              </c:pt>
              <c:pt idx="28">
                <c:v>Siskiyou</c:v>
              </c:pt>
              <c:pt idx="29">
                <c:v>Yuba</c:v>
              </c:pt>
              <c:pt idx="30">
                <c:v>Glenn</c:v>
              </c:pt>
              <c:pt idx="31">
                <c:v>Orange</c:v>
              </c:pt>
              <c:pt idx="32">
                <c:v>Placer</c:v>
              </c:pt>
              <c:pt idx="33">
                <c:v>Santa Clara</c:v>
              </c:pt>
              <c:pt idx="34">
                <c:v>San Benito</c:v>
              </c:pt>
              <c:pt idx="35">
                <c:v>Merced</c:v>
              </c:pt>
              <c:pt idx="36">
                <c:v>Marin</c:v>
              </c:pt>
              <c:pt idx="37">
                <c:v>El Dorado</c:v>
              </c:pt>
              <c:pt idx="38">
                <c:v>Tehama</c:v>
              </c:pt>
              <c:pt idx="39">
                <c:v>Statewide Rate</c:v>
              </c:pt>
              <c:pt idx="40">
                <c:v>Modoc</c:v>
              </c:pt>
              <c:pt idx="41">
                <c:v>Stanislaus</c:v>
              </c:pt>
              <c:pt idx="42">
                <c:v>Riverside</c:v>
              </c:pt>
              <c:pt idx="43">
                <c:v>Calaveras</c:v>
              </c:pt>
              <c:pt idx="44">
                <c:v>Contra Costa</c:v>
              </c:pt>
              <c:pt idx="45">
                <c:v>Butte</c:v>
              </c:pt>
              <c:pt idx="46">
                <c:v>Lake</c:v>
              </c:pt>
              <c:pt idx="47">
                <c:v>Santa Barbara</c:v>
              </c:pt>
              <c:pt idx="48">
                <c:v>Alameda</c:v>
              </c:pt>
              <c:pt idx="49">
                <c:v>Los Angeles</c:v>
              </c:pt>
              <c:pt idx="50">
                <c:v>Tuolumne</c:v>
              </c:pt>
              <c:pt idx="51">
                <c:v>Del Norte</c:v>
              </c:pt>
              <c:pt idx="52">
                <c:v>Imperial</c:v>
              </c:pt>
              <c:pt idx="53">
                <c:v>Mendocino</c:v>
              </c:pt>
              <c:pt idx="54">
                <c:v>San Francisco</c:v>
              </c:pt>
              <c:pt idx="55">
                <c:v>Humboldt</c:v>
              </c:pt>
            </c:strLit>
          </c:cat>
          <c:val>
            <c:numLit>
              <c:formatCode>General</c:formatCode>
              <c:ptCount val="56"/>
              <c:pt idx="0">
                <c:v>104.45454545454545</c:v>
              </c:pt>
              <c:pt idx="1">
                <c:v>113.63426582278481</c:v>
              </c:pt>
              <c:pt idx="2">
                <c:v>113.70013953488372</c:v>
              </c:pt>
              <c:pt idx="3">
                <c:v>136.30429245283017</c:v>
              </c:pt>
              <c:pt idx="4">
                <c:v>152.00507462686568</c:v>
              </c:pt>
              <c:pt idx="5">
                <c:v>155.98629032258066</c:v>
              </c:pt>
              <c:pt idx="6">
                <c:v>160.05610576923075</c:v>
              </c:pt>
              <c:pt idx="7">
                <c:v>161.00473614775726</c:v>
              </c:pt>
              <c:pt idx="8">
                <c:v>165.36099999999999</c:v>
              </c:pt>
              <c:pt idx="9">
                <c:v>168.20106498194946</c:v>
              </c:pt>
              <c:pt idx="10">
                <c:v>176.48</c:v>
              </c:pt>
              <c:pt idx="11">
                <c:v>178.84459821428572</c:v>
              </c:pt>
              <c:pt idx="12">
                <c:v>181.90082727272727</c:v>
              </c:pt>
              <c:pt idx="13">
                <c:v>183.49568181818182</c:v>
              </c:pt>
              <c:pt idx="14">
                <c:v>185.39405172413791</c:v>
              </c:pt>
              <c:pt idx="15">
                <c:v>186.84787234042554</c:v>
              </c:pt>
              <c:pt idx="16">
                <c:v>194.31176470588235</c:v>
              </c:pt>
              <c:pt idx="17">
                <c:v>195.56078431372549</c:v>
              </c:pt>
              <c:pt idx="18">
                <c:v>196.97819620253165</c:v>
              </c:pt>
              <c:pt idx="19">
                <c:v>199.19835164835163</c:v>
              </c:pt>
              <c:pt idx="20">
                <c:v>202.34269736842106</c:v>
              </c:pt>
              <c:pt idx="21">
                <c:v>203.38124999999999</c:v>
              </c:pt>
              <c:pt idx="22">
                <c:v>204.34</c:v>
              </c:pt>
              <c:pt idx="23">
                <c:v>206.65034902597404</c:v>
              </c:pt>
              <c:pt idx="24">
                <c:v>214.08220312499998</c:v>
              </c:pt>
              <c:pt idx="25">
                <c:v>216.25047398843932</c:v>
              </c:pt>
              <c:pt idx="26">
                <c:v>221.29435251798563</c:v>
              </c:pt>
              <c:pt idx="27">
                <c:v>225.63076716808371</c:v>
              </c:pt>
              <c:pt idx="28">
                <c:v>229.96718181818181</c:v>
              </c:pt>
              <c:pt idx="29">
                <c:v>234.62341040462428</c:v>
              </c:pt>
              <c:pt idx="30">
                <c:v>240.23028169014083</c:v>
              </c:pt>
              <c:pt idx="31">
                <c:v>241.43084942084943</c:v>
              </c:pt>
              <c:pt idx="32">
                <c:v>246.91804511278195</c:v>
              </c:pt>
              <c:pt idx="33">
                <c:v>256.43481438515079</c:v>
              </c:pt>
              <c:pt idx="34">
                <c:v>258.6056603773585</c:v>
              </c:pt>
              <c:pt idx="35">
                <c:v>261.03034518828451</c:v>
              </c:pt>
              <c:pt idx="36">
                <c:v>261.19736842105266</c:v>
              </c:pt>
              <c:pt idx="37">
                <c:v>265.16040000000004</c:v>
              </c:pt>
              <c:pt idx="38">
                <c:v>266.49068181818183</c:v>
              </c:pt>
              <c:pt idx="39">
                <c:v>266.83051466497102</c:v>
              </c:pt>
              <c:pt idx="40">
                <c:v>279.93032608695654</c:v>
              </c:pt>
              <c:pt idx="41">
                <c:v>280.31089060308557</c:v>
              </c:pt>
              <c:pt idx="42">
                <c:v>280.52124887285845</c:v>
              </c:pt>
              <c:pt idx="43">
                <c:v>290.10410958904106</c:v>
              </c:pt>
              <c:pt idx="44">
                <c:v>290.24445652173915</c:v>
              </c:pt>
              <c:pt idx="45">
                <c:v>291.56853982300885</c:v>
              </c:pt>
              <c:pt idx="46">
                <c:v>297.36241935483872</c:v>
              </c:pt>
              <c:pt idx="47">
                <c:v>301.87678321678322</c:v>
              </c:pt>
              <c:pt idx="48">
                <c:v>324.93020905923345</c:v>
              </c:pt>
              <c:pt idx="49">
                <c:v>329.48373788049605</c:v>
              </c:pt>
              <c:pt idx="50">
                <c:v>345.83659999999998</c:v>
              </c:pt>
              <c:pt idx="51">
                <c:v>357.55657894736839</c:v>
              </c:pt>
              <c:pt idx="52">
                <c:v>361.63905775075989</c:v>
              </c:pt>
              <c:pt idx="53">
                <c:v>392.88906521739131</c:v>
              </c:pt>
              <c:pt idx="54">
                <c:v>432.74415662650603</c:v>
              </c:pt>
              <c:pt idx="55">
                <c:v>487.12301724137933</c:v>
              </c:pt>
            </c:numLit>
          </c:val>
          <c:extLst>
            <c:ext xmlns:c16="http://schemas.microsoft.com/office/drawing/2014/chart" uri="{C3380CC4-5D6E-409C-BE32-E72D297353CC}">
              <c16:uniqueId val="{00000004-3BFA-415E-B608-A1D7CEBEF816}"/>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Segoe UI" panose="020B0502040204020203" pitchFamily="34" charset="0"/>
                <a:ea typeface="Calibri" panose="020F0502020204030204" pitchFamily="34" charset="0"/>
                <a:cs typeface="Segoe UI" panose="020B0502040204020203" pitchFamily="34" charset="0"/>
              </a:rPr>
              <a:t>DMC Penetration Rate</a:t>
            </a:r>
            <a:r>
              <a:rPr lang="en-US" sz="1400" b="1" baseline="0">
                <a:latin typeface="Segoe UI" panose="020B0502040204020203" pitchFamily="34" charset="0"/>
                <a:ea typeface="Calibri" panose="020F0502020204030204" pitchFamily="34" charset="0"/>
                <a:cs typeface="Segoe UI" panose="020B0502040204020203" pitchFamily="34" charset="0"/>
              </a:rPr>
              <a:t> for </a:t>
            </a:r>
            <a:r>
              <a:rPr lang="en-US" sz="1400" b="1">
                <a:latin typeface="Segoe UI" panose="020B0502040204020203" pitchFamily="34" charset="0"/>
                <a:ea typeface="Calibri" panose="020F0502020204030204" pitchFamily="34" charset="0"/>
                <a:cs typeface="Segoe UI" panose="020B0502040204020203" pitchFamily="34" charset="0"/>
              </a:rPr>
              <a:t>Adults</a:t>
            </a:r>
            <a:endParaRPr lang="en-US" sz="120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8"/>
            <c:invertIfNegative val="0"/>
            <c:bubble3D val="0"/>
            <c:spPr>
              <a:solidFill>
                <a:srgbClr val="F9A71C"/>
              </a:solidFill>
              <a:ln>
                <a:noFill/>
              </a:ln>
              <a:effectLst/>
            </c:spPr>
            <c:extLst>
              <c:ext xmlns:c16="http://schemas.microsoft.com/office/drawing/2014/chart" uri="{C3380CC4-5D6E-409C-BE32-E72D297353CC}">
                <c16:uniqueId val="{00000001-D926-42F4-9F38-BB993285A270}"/>
              </c:ext>
            </c:extLst>
          </c:dPt>
          <c:dPt>
            <c:idx val="10"/>
            <c:invertIfNegative val="0"/>
            <c:bubble3D val="0"/>
            <c:spPr>
              <a:solidFill>
                <a:srgbClr val="E47225"/>
              </a:solidFill>
              <a:ln>
                <a:noFill/>
              </a:ln>
              <a:effectLst/>
            </c:spPr>
            <c:extLst>
              <c:ext xmlns:c16="http://schemas.microsoft.com/office/drawing/2014/chart" uri="{C3380CC4-5D6E-409C-BE32-E72D297353CC}">
                <c16:uniqueId val="{00000003-D926-42F4-9F38-BB993285A27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9"/>
              <c:pt idx="0">
                <c:v>Madera</c:v>
              </c:pt>
              <c:pt idx="1">
                <c:v>Kings</c:v>
              </c:pt>
              <c:pt idx="2">
                <c:v>Sonoma</c:v>
              </c:pt>
              <c:pt idx="3">
                <c:v>Tuolumne</c:v>
              </c:pt>
              <c:pt idx="4">
                <c:v>Tehama</c:v>
              </c:pt>
              <c:pt idx="5">
                <c:v>Sutter</c:v>
              </c:pt>
              <c:pt idx="6">
                <c:v>Colusa</c:v>
              </c:pt>
              <c:pt idx="7">
                <c:v>Inyo</c:v>
              </c:pt>
              <c:pt idx="8">
                <c:v>Statewide Median</c:v>
              </c:pt>
              <c:pt idx="9">
                <c:v>Yuba</c:v>
              </c:pt>
              <c:pt idx="10">
                <c:v>Statewide Rate</c:v>
              </c:pt>
              <c:pt idx="11">
                <c:v>Calaveras</c:v>
              </c:pt>
              <c:pt idx="12">
                <c:v>Del Norte</c:v>
              </c:pt>
              <c:pt idx="13">
                <c:v>Butte</c:v>
              </c:pt>
              <c:pt idx="14">
                <c:v>Mariposa</c:v>
              </c:pt>
              <c:pt idx="15">
                <c:v>Amador</c:v>
              </c:pt>
              <c:pt idx="16">
                <c:v>Glenn</c:v>
              </c:pt>
              <c:pt idx="17">
                <c:v>Trinity</c:v>
              </c:pt>
              <c:pt idx="18">
                <c:v>Sierra</c:v>
              </c:pt>
            </c:strLit>
          </c:cat>
          <c:val>
            <c:numLit>
              <c:formatCode>General</c:formatCode>
              <c:ptCount val="19"/>
              <c:pt idx="0">
                <c:v>2E-3</c:v>
              </c:pt>
              <c:pt idx="1">
                <c:v>6.0000000000000001E-3</c:v>
              </c:pt>
              <c:pt idx="2">
                <c:v>8.0000000000000002E-3</c:v>
              </c:pt>
              <c:pt idx="3">
                <c:v>8.0000000000000002E-3</c:v>
              </c:pt>
              <c:pt idx="4">
                <c:v>8.9999999999999993E-3</c:v>
              </c:pt>
              <c:pt idx="5">
                <c:v>0.01</c:v>
              </c:pt>
              <c:pt idx="6">
                <c:v>0.01</c:v>
              </c:pt>
              <c:pt idx="7">
                <c:v>1.2999999999999999E-2</c:v>
              </c:pt>
              <c:pt idx="8">
                <c:v>1.4E-2</c:v>
              </c:pt>
              <c:pt idx="9">
                <c:v>1.4E-2</c:v>
              </c:pt>
              <c:pt idx="10">
                <c:v>1.5470588235294118E-2</c:v>
              </c:pt>
              <c:pt idx="11">
                <c:v>1.7999999999999999E-2</c:v>
              </c:pt>
              <c:pt idx="12">
                <c:v>1.7999999999999999E-2</c:v>
              </c:pt>
              <c:pt idx="13">
                <c:v>1.9E-2</c:v>
              </c:pt>
              <c:pt idx="14">
                <c:v>2.3E-2</c:v>
              </c:pt>
              <c:pt idx="15">
                <c:v>2.4E-2</c:v>
              </c:pt>
              <c:pt idx="16">
                <c:v>2.4E-2</c:v>
              </c:pt>
              <c:pt idx="17">
                <c:v>2.4E-2</c:v>
              </c:pt>
              <c:pt idx="18">
                <c:v>3.3000000000000002E-2</c:v>
              </c:pt>
            </c:numLit>
          </c:val>
          <c:extLst>
            <c:ext xmlns:c16="http://schemas.microsoft.com/office/drawing/2014/chart" uri="{C3380CC4-5D6E-409C-BE32-E72D297353CC}">
              <c16:uniqueId val="{00000004-D926-42F4-9F38-BB993285A270}"/>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Crisis Stabilization, Utilization per Beneficiary - Children and Youth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3"/>
            <c:invertIfNegative val="0"/>
            <c:bubble3D val="0"/>
            <c:spPr>
              <a:solidFill>
                <a:srgbClr val="2D6E8D"/>
              </a:solidFill>
              <a:ln>
                <a:noFill/>
              </a:ln>
              <a:effectLst/>
            </c:spPr>
            <c:extLst>
              <c:ext xmlns:c16="http://schemas.microsoft.com/office/drawing/2014/chart" uri="{C3380CC4-5D6E-409C-BE32-E72D297353CC}">
                <c16:uniqueId val="{00000001-78A2-40E8-A6E8-F616E37114A1}"/>
              </c:ext>
            </c:extLst>
          </c:dPt>
          <c:dPt>
            <c:idx val="15"/>
            <c:invertIfNegative val="0"/>
            <c:bubble3D val="0"/>
            <c:spPr>
              <a:solidFill>
                <a:srgbClr val="1F456B"/>
              </a:solidFill>
              <a:ln>
                <a:noFill/>
              </a:ln>
              <a:effectLst/>
            </c:spPr>
            <c:extLst>
              <c:ext xmlns:c16="http://schemas.microsoft.com/office/drawing/2014/chart" uri="{C3380CC4-5D6E-409C-BE32-E72D297353CC}">
                <c16:uniqueId val="{00000003-78A2-40E8-A6E8-F616E37114A1}"/>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0"/>
              <c:pt idx="0">
                <c:v>San Bernardino</c:v>
              </c:pt>
              <c:pt idx="1">
                <c:v>Los Angeles</c:v>
              </c:pt>
              <c:pt idx="2">
                <c:v>Kings</c:v>
              </c:pt>
              <c:pt idx="3">
                <c:v>Monterey</c:v>
              </c:pt>
              <c:pt idx="4">
                <c:v>San Luis Obispo</c:v>
              </c:pt>
              <c:pt idx="5">
                <c:v>Merced</c:v>
              </c:pt>
              <c:pt idx="6">
                <c:v>Marin</c:v>
              </c:pt>
              <c:pt idx="7">
                <c:v>Ventura</c:v>
              </c:pt>
              <c:pt idx="8">
                <c:v>Sonoma</c:v>
              </c:pt>
              <c:pt idx="9">
                <c:v>Santa Cruz</c:v>
              </c:pt>
              <c:pt idx="10">
                <c:v>Kern</c:v>
              </c:pt>
              <c:pt idx="11">
                <c:v>Napa</c:v>
              </c:pt>
              <c:pt idx="12">
                <c:v>Riverside</c:v>
              </c:pt>
              <c:pt idx="13">
                <c:v>Statewide Rate</c:v>
              </c:pt>
              <c:pt idx="14">
                <c:v>San Mateo</c:v>
              </c:pt>
              <c:pt idx="15">
                <c:v>Statewide Median</c:v>
              </c:pt>
              <c:pt idx="16">
                <c:v>Sacramento</c:v>
              </c:pt>
              <c:pt idx="17">
                <c:v>San Diego</c:v>
              </c:pt>
              <c:pt idx="18">
                <c:v>Tulare</c:v>
              </c:pt>
              <c:pt idx="19">
                <c:v>Contra Costa</c:v>
              </c:pt>
              <c:pt idx="20">
                <c:v>Orange</c:v>
              </c:pt>
              <c:pt idx="21">
                <c:v>San Joaquin</c:v>
              </c:pt>
              <c:pt idx="22">
                <c:v>Santa Clara</c:v>
              </c:pt>
              <c:pt idx="23">
                <c:v>Alameda</c:v>
              </c:pt>
              <c:pt idx="24">
                <c:v>Solano</c:v>
              </c:pt>
              <c:pt idx="25">
                <c:v>Madera</c:v>
              </c:pt>
              <c:pt idx="26">
                <c:v>Santa Barbara</c:v>
              </c:pt>
              <c:pt idx="27">
                <c:v>San Francisco</c:v>
              </c:pt>
              <c:pt idx="28">
                <c:v>Fresno</c:v>
              </c:pt>
              <c:pt idx="29">
                <c:v>Stanislaus</c:v>
              </c:pt>
            </c:strLit>
          </c:cat>
          <c:val>
            <c:numLit>
              <c:formatCode>General</c:formatCode>
              <c:ptCount val="30"/>
              <c:pt idx="0">
                <c:v>12.6088134057971</c:v>
              </c:pt>
              <c:pt idx="1">
                <c:v>14.337434412265759</c:v>
              </c:pt>
              <c:pt idx="2">
                <c:v>15.25</c:v>
              </c:pt>
              <c:pt idx="3">
                <c:v>16.23076923076923</c:v>
              </c:pt>
              <c:pt idx="4">
                <c:v>16.357142857142858</c:v>
              </c:pt>
              <c:pt idx="5">
                <c:v>17.305121951219512</c:v>
              </c:pt>
              <c:pt idx="6">
                <c:v>17.742424242424242</c:v>
              </c:pt>
              <c:pt idx="7">
                <c:v>17.815315315315317</c:v>
              </c:pt>
              <c:pt idx="8">
                <c:v>17.854368932038835</c:v>
              </c:pt>
              <c:pt idx="9">
                <c:v>17.967213114754099</c:v>
              </c:pt>
              <c:pt idx="10">
                <c:v>18.072789115646259</c:v>
              </c:pt>
              <c:pt idx="11">
                <c:v>18.321764705882355</c:v>
              </c:pt>
              <c:pt idx="12">
                <c:v>18.579612129760225</c:v>
              </c:pt>
              <c:pt idx="13">
                <c:v>18.59720659302727</c:v>
              </c:pt>
              <c:pt idx="14">
                <c:v>18.612565445026178</c:v>
              </c:pt>
              <c:pt idx="15">
                <c:v>19.099306916061476</c:v>
              </c:pt>
              <c:pt idx="16">
                <c:v>19.586048387096774</c:v>
              </c:pt>
              <c:pt idx="17">
                <c:v>20.390267111853088</c:v>
              </c:pt>
              <c:pt idx="18">
                <c:v>20.447073170731709</c:v>
              </c:pt>
              <c:pt idx="19">
                <c:v>21.114864864864863</c:v>
              </c:pt>
              <c:pt idx="20">
                <c:v>21.195482315112539</c:v>
              </c:pt>
              <c:pt idx="21">
                <c:v>21.616438356164384</c:v>
              </c:pt>
              <c:pt idx="22">
                <c:v>22.355527638190956</c:v>
              </c:pt>
              <c:pt idx="23">
                <c:v>23.671612903225807</c:v>
              </c:pt>
              <c:pt idx="24">
                <c:v>24.410256410256409</c:v>
              </c:pt>
              <c:pt idx="25">
                <c:v>24.804857142857141</c:v>
              </c:pt>
              <c:pt idx="26">
                <c:v>25.683461538461536</c:v>
              </c:pt>
              <c:pt idx="27">
                <c:v>26.660377358490567</c:v>
              </c:pt>
              <c:pt idx="28">
                <c:v>26.712511091393079</c:v>
              </c:pt>
              <c:pt idx="29">
                <c:v>35.086363636363636</c:v>
              </c:pt>
            </c:numLit>
          </c:val>
          <c:extLst>
            <c:ext xmlns:c16="http://schemas.microsoft.com/office/drawing/2014/chart" uri="{C3380CC4-5D6E-409C-BE32-E72D297353CC}">
              <c16:uniqueId val="{00000004-78A2-40E8-A6E8-F616E37114A1}"/>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Crisis Service Utilization for Adults - Crisis Stabilization, Total Hours per Beneficiary</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0"/>
            <c:invertIfNegative val="0"/>
            <c:bubble3D val="0"/>
            <c:spPr>
              <a:solidFill>
                <a:srgbClr val="1F456B"/>
              </a:solidFill>
              <a:ln>
                <a:noFill/>
              </a:ln>
              <a:effectLst/>
            </c:spPr>
            <c:extLst>
              <c:ext xmlns:c16="http://schemas.microsoft.com/office/drawing/2014/chart" uri="{C3380CC4-5D6E-409C-BE32-E72D297353CC}">
                <c16:uniqueId val="{00000001-0D0D-46CA-AE3E-8FB32894092B}"/>
              </c:ext>
            </c:extLst>
          </c:dPt>
          <c:dPt>
            <c:idx val="23"/>
            <c:invertIfNegative val="0"/>
            <c:bubble3D val="0"/>
            <c:spPr>
              <a:solidFill>
                <a:srgbClr val="2D6E8D"/>
              </a:solidFill>
              <a:ln>
                <a:noFill/>
              </a:ln>
              <a:effectLst/>
            </c:spPr>
            <c:extLst>
              <c:ext xmlns:c16="http://schemas.microsoft.com/office/drawing/2014/chart" uri="{C3380CC4-5D6E-409C-BE32-E72D297353CC}">
                <c16:uniqueId val="{00000003-0D0D-46CA-AE3E-8FB32894092B}"/>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3"/>
              <c:pt idx="0">
                <c:v>Placer</c:v>
              </c:pt>
              <c:pt idx="1">
                <c:v>Los Angeles</c:v>
              </c:pt>
              <c:pt idx="2">
                <c:v>Sutter</c:v>
              </c:pt>
              <c:pt idx="3">
                <c:v>Imperial</c:v>
              </c:pt>
              <c:pt idx="4">
                <c:v>El Dorado</c:v>
              </c:pt>
              <c:pt idx="5">
                <c:v>Kern</c:v>
              </c:pt>
              <c:pt idx="6">
                <c:v>Yolo</c:v>
              </c:pt>
              <c:pt idx="7">
                <c:v>San Luis Obispo</c:v>
              </c:pt>
              <c:pt idx="8">
                <c:v>Kings</c:v>
              </c:pt>
              <c:pt idx="9">
                <c:v>Butte</c:v>
              </c:pt>
              <c:pt idx="10">
                <c:v>San Bernardino</c:v>
              </c:pt>
              <c:pt idx="11">
                <c:v>San Diego</c:v>
              </c:pt>
              <c:pt idx="12">
                <c:v>Madera</c:v>
              </c:pt>
              <c:pt idx="13">
                <c:v>San Benito</c:v>
              </c:pt>
              <c:pt idx="14">
                <c:v>Humboldt</c:v>
              </c:pt>
              <c:pt idx="15">
                <c:v>Ventura</c:v>
              </c:pt>
              <c:pt idx="16">
                <c:v>Lake</c:v>
              </c:pt>
              <c:pt idx="17">
                <c:v>Merced</c:v>
              </c:pt>
              <c:pt idx="18">
                <c:v>Mendocino</c:v>
              </c:pt>
              <c:pt idx="19">
                <c:v>Riverside</c:v>
              </c:pt>
              <c:pt idx="20">
                <c:v>Statewide Median</c:v>
              </c:pt>
              <c:pt idx="21">
                <c:v>Inyo</c:v>
              </c:pt>
              <c:pt idx="22">
                <c:v>Sacramento</c:v>
              </c:pt>
              <c:pt idx="23">
                <c:v>Statewide Rate</c:v>
              </c:pt>
              <c:pt idx="24">
                <c:v>Tulare</c:v>
              </c:pt>
              <c:pt idx="25">
                <c:v>Orange</c:v>
              </c:pt>
              <c:pt idx="26">
                <c:v>Santa Barbara</c:v>
              </c:pt>
              <c:pt idx="27">
                <c:v>Shasta</c:v>
              </c:pt>
              <c:pt idx="28">
                <c:v>Marin</c:v>
              </c:pt>
              <c:pt idx="29">
                <c:v>Solano</c:v>
              </c:pt>
              <c:pt idx="30">
                <c:v>Santa Cruz</c:v>
              </c:pt>
              <c:pt idx="31">
                <c:v>San Mateo</c:v>
              </c:pt>
              <c:pt idx="32">
                <c:v>Contra Costa</c:v>
              </c:pt>
              <c:pt idx="33">
                <c:v>San Joaquin</c:v>
              </c:pt>
              <c:pt idx="34">
                <c:v>Stanislaus</c:v>
              </c:pt>
              <c:pt idx="35">
                <c:v>Sonoma</c:v>
              </c:pt>
              <c:pt idx="36">
                <c:v>Monterey</c:v>
              </c:pt>
              <c:pt idx="37">
                <c:v>Napa</c:v>
              </c:pt>
              <c:pt idx="38">
                <c:v>Santa Clara</c:v>
              </c:pt>
              <c:pt idx="39">
                <c:v>Nevada</c:v>
              </c:pt>
              <c:pt idx="40">
                <c:v>Fresno</c:v>
              </c:pt>
              <c:pt idx="41">
                <c:v>Alameda</c:v>
              </c:pt>
              <c:pt idx="42">
                <c:v>San Francisco</c:v>
              </c:pt>
            </c:strLit>
          </c:cat>
          <c:val>
            <c:numLit>
              <c:formatCode>General</c:formatCode>
              <c:ptCount val="43"/>
              <c:pt idx="0">
                <c:v>17.521290322580644</c:v>
              </c:pt>
              <c:pt idx="1">
                <c:v>17.9631929280397</c:v>
              </c:pt>
              <c:pt idx="2">
                <c:v>18.043684210526315</c:v>
              </c:pt>
              <c:pt idx="3">
                <c:v>18.505312499999999</c:v>
              </c:pt>
              <c:pt idx="4">
                <c:v>18.871333333333332</c:v>
              </c:pt>
              <c:pt idx="5">
                <c:v>19.144968299711813</c:v>
              </c:pt>
              <c:pt idx="6">
                <c:v>19.272222222222222</c:v>
              </c:pt>
              <c:pt idx="7">
                <c:v>19.320055865921788</c:v>
              </c:pt>
              <c:pt idx="8">
                <c:v>19.541666666666668</c:v>
              </c:pt>
              <c:pt idx="9">
                <c:v>19.7376</c:v>
              </c:pt>
              <c:pt idx="10">
                <c:v>20.421838347781744</c:v>
              </c:pt>
              <c:pt idx="11">
                <c:v>20.498552081258712</c:v>
              </c:pt>
              <c:pt idx="12">
                <c:v>21.273972602739725</c:v>
              </c:pt>
              <c:pt idx="13">
                <c:v>21.666666666666668</c:v>
              </c:pt>
              <c:pt idx="14">
                <c:v>21.80793103448276</c:v>
              </c:pt>
              <c:pt idx="15">
                <c:v>21.823491686460809</c:v>
              </c:pt>
              <c:pt idx="16">
                <c:v>22</c:v>
              </c:pt>
              <c:pt idx="17">
                <c:v>22.502441860465115</c:v>
              </c:pt>
              <c:pt idx="18">
                <c:v>23.419444444444444</c:v>
              </c:pt>
              <c:pt idx="19">
                <c:v>23.700932632398754</c:v>
              </c:pt>
              <c:pt idx="20">
                <c:v>23.933333333333334</c:v>
              </c:pt>
              <c:pt idx="21">
                <c:v>23.933333333333334</c:v>
              </c:pt>
              <c:pt idx="22">
                <c:v>24.018470764617692</c:v>
              </c:pt>
              <c:pt idx="23">
                <c:v>24.040968500235074</c:v>
              </c:pt>
              <c:pt idx="24">
                <c:v>25.485342465753426</c:v>
              </c:pt>
              <c:pt idx="25">
                <c:v>25.7961836809367</c:v>
              </c:pt>
              <c:pt idx="26">
                <c:v>26.24044776119403</c:v>
              </c:pt>
              <c:pt idx="27">
                <c:v>26.392857142857142</c:v>
              </c:pt>
              <c:pt idx="28">
                <c:v>26.446443148688044</c:v>
              </c:pt>
              <c:pt idx="29">
                <c:v>26.464362850971924</c:v>
              </c:pt>
              <c:pt idx="30">
                <c:v>26.808782816229115</c:v>
              </c:pt>
              <c:pt idx="31">
                <c:v>27.236050156739811</c:v>
              </c:pt>
              <c:pt idx="32">
                <c:v>28.289278350515463</c:v>
              </c:pt>
              <c:pt idx="33">
                <c:v>28.611343749999996</c:v>
              </c:pt>
              <c:pt idx="34">
                <c:v>29.187159090909088</c:v>
              </c:pt>
              <c:pt idx="35">
                <c:v>29.476057692307691</c:v>
              </c:pt>
              <c:pt idx="36">
                <c:v>30.432142857142857</c:v>
              </c:pt>
              <c:pt idx="37">
                <c:v>31.533018867924529</c:v>
              </c:pt>
              <c:pt idx="38">
                <c:v>32.264404494382021</c:v>
              </c:pt>
              <c:pt idx="39">
                <c:v>32.466815642458101</c:v>
              </c:pt>
              <c:pt idx="40">
                <c:v>32.931493506493503</c:v>
              </c:pt>
              <c:pt idx="41">
                <c:v>38.137601488497971</c:v>
              </c:pt>
              <c:pt idx="42">
                <c:v>52.566936376210229</c:v>
              </c:pt>
            </c:numLit>
          </c:val>
          <c:extLst>
            <c:ext xmlns:c16="http://schemas.microsoft.com/office/drawing/2014/chart" uri="{C3380CC4-5D6E-409C-BE32-E72D297353CC}">
              <c16:uniqueId val="{00000004-0D0D-46CA-AE3E-8FB32894092B}"/>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14-Day Involutary Detention Rates (Per 100,000)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5"/>
            <c:invertIfNegative val="0"/>
            <c:bubble3D val="0"/>
            <c:spPr>
              <a:solidFill>
                <a:srgbClr val="1F456B"/>
              </a:solidFill>
              <a:ln>
                <a:noFill/>
              </a:ln>
              <a:effectLst/>
            </c:spPr>
            <c:extLst>
              <c:ext xmlns:c16="http://schemas.microsoft.com/office/drawing/2014/chart" uri="{C3380CC4-5D6E-409C-BE32-E72D297353CC}">
                <c16:uniqueId val="{00000001-3D14-40A3-B640-CB927C37A196}"/>
              </c:ext>
            </c:extLst>
          </c:dPt>
          <c:dPt>
            <c:idx val="17"/>
            <c:invertIfNegative val="0"/>
            <c:bubble3D val="0"/>
            <c:spPr>
              <a:solidFill>
                <a:srgbClr val="2D6E8D"/>
              </a:solidFill>
              <a:ln>
                <a:noFill/>
              </a:ln>
              <a:effectLst/>
            </c:spPr>
            <c:extLst>
              <c:ext xmlns:c16="http://schemas.microsoft.com/office/drawing/2014/chart" uri="{C3380CC4-5D6E-409C-BE32-E72D297353CC}">
                <c16:uniqueId val="{00000003-3D14-40A3-B640-CB927C37A19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1"/>
              <c:pt idx="0">
                <c:v>Napa</c:v>
              </c:pt>
              <c:pt idx="1">
                <c:v>Imperial</c:v>
              </c:pt>
              <c:pt idx="2">
                <c:v>San Luis Obispo</c:v>
              </c:pt>
              <c:pt idx="3">
                <c:v>Fresno</c:v>
              </c:pt>
              <c:pt idx="4">
                <c:v>Riverside</c:v>
              </c:pt>
              <c:pt idx="5">
                <c:v>Kern</c:v>
              </c:pt>
              <c:pt idx="6">
                <c:v>San Joaquin</c:v>
              </c:pt>
              <c:pt idx="7">
                <c:v>San Diego</c:v>
              </c:pt>
              <c:pt idx="8">
                <c:v>El Dorado</c:v>
              </c:pt>
              <c:pt idx="9">
                <c:v>Merced</c:v>
              </c:pt>
              <c:pt idx="10">
                <c:v>San Mateo</c:v>
              </c:pt>
              <c:pt idx="11">
                <c:v>Santa Cruz</c:v>
              </c:pt>
              <c:pt idx="12">
                <c:v>Orange</c:v>
              </c:pt>
              <c:pt idx="13">
                <c:v>Marin</c:v>
              </c:pt>
              <c:pt idx="14">
                <c:v>Ventura</c:v>
              </c:pt>
              <c:pt idx="15">
                <c:v>Statewide Median</c:v>
              </c:pt>
              <c:pt idx="16">
                <c:v>Monterey</c:v>
              </c:pt>
              <c:pt idx="17">
                <c:v>Statewide Rate</c:v>
              </c:pt>
              <c:pt idx="18">
                <c:v>Contra Costa</c:v>
              </c:pt>
              <c:pt idx="19">
                <c:v>Sacramento</c:v>
              </c:pt>
              <c:pt idx="20">
                <c:v>Tulare</c:v>
              </c:pt>
              <c:pt idx="21">
                <c:v>Humboldt</c:v>
              </c:pt>
              <c:pt idx="22">
                <c:v>San Bernadino</c:v>
              </c:pt>
              <c:pt idx="23">
                <c:v>Sutter</c:v>
              </c:pt>
              <c:pt idx="24">
                <c:v>Shasta</c:v>
              </c:pt>
              <c:pt idx="25">
                <c:v>Alameda</c:v>
              </c:pt>
              <c:pt idx="26">
                <c:v>San Francisco</c:v>
              </c:pt>
              <c:pt idx="27">
                <c:v>Solano</c:v>
              </c:pt>
              <c:pt idx="28">
                <c:v>Yolo</c:v>
              </c:pt>
              <c:pt idx="29">
                <c:v>Stanislaus</c:v>
              </c:pt>
              <c:pt idx="30">
                <c:v>Sonoma</c:v>
              </c:pt>
            </c:strLit>
          </c:cat>
          <c:val>
            <c:numLit>
              <c:formatCode>General</c:formatCode>
              <c:ptCount val="31"/>
              <c:pt idx="0">
                <c:v>0</c:v>
              </c:pt>
              <c:pt idx="1">
                <c:v>0</c:v>
              </c:pt>
              <c:pt idx="2">
                <c:v>2.2999999999999998</c:v>
              </c:pt>
              <c:pt idx="3">
                <c:v>3.4</c:v>
              </c:pt>
              <c:pt idx="4">
                <c:v>3.4</c:v>
              </c:pt>
              <c:pt idx="5">
                <c:v>4.7</c:v>
              </c:pt>
              <c:pt idx="6">
                <c:v>4.8</c:v>
              </c:pt>
              <c:pt idx="7">
                <c:v>4.9000000000000004</c:v>
              </c:pt>
              <c:pt idx="8">
                <c:v>5.2</c:v>
              </c:pt>
              <c:pt idx="9">
                <c:v>5.5</c:v>
              </c:pt>
              <c:pt idx="10">
                <c:v>6.7</c:v>
              </c:pt>
              <c:pt idx="11">
                <c:v>7.1</c:v>
              </c:pt>
              <c:pt idx="12">
                <c:v>7.7</c:v>
              </c:pt>
              <c:pt idx="13">
                <c:v>9.1</c:v>
              </c:pt>
              <c:pt idx="14">
                <c:v>9.6</c:v>
              </c:pt>
              <c:pt idx="15">
                <c:v>9.6</c:v>
              </c:pt>
              <c:pt idx="16">
                <c:v>10</c:v>
              </c:pt>
              <c:pt idx="17">
                <c:v>10.199999999999999</c:v>
              </c:pt>
              <c:pt idx="18">
                <c:v>10.5</c:v>
              </c:pt>
              <c:pt idx="19">
                <c:v>11.9</c:v>
              </c:pt>
              <c:pt idx="20">
                <c:v>11.9</c:v>
              </c:pt>
              <c:pt idx="21">
                <c:v>17.8</c:v>
              </c:pt>
              <c:pt idx="22">
                <c:v>21.1</c:v>
              </c:pt>
              <c:pt idx="23">
                <c:v>21.2</c:v>
              </c:pt>
              <c:pt idx="24">
                <c:v>25.3</c:v>
              </c:pt>
              <c:pt idx="25">
                <c:v>32.200000000000003</c:v>
              </c:pt>
              <c:pt idx="26">
                <c:v>32.9</c:v>
              </c:pt>
              <c:pt idx="27">
                <c:v>33.5</c:v>
              </c:pt>
              <c:pt idx="28">
                <c:v>34.700000000000003</c:v>
              </c:pt>
              <c:pt idx="29">
                <c:v>35.200000000000003</c:v>
              </c:pt>
              <c:pt idx="30">
                <c:v>196</c:v>
              </c:pt>
            </c:numLit>
          </c:val>
          <c:extLst>
            <c:ext xmlns:c16="http://schemas.microsoft.com/office/drawing/2014/chart" uri="{C3380CC4-5D6E-409C-BE32-E72D297353CC}">
              <c16:uniqueId val="{00000004-3D14-40A3-B640-CB927C37A196}"/>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30-Day Involutary Detention Rates (Per 100,000) -- FY 2021-2022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2"/>
            <c:invertIfNegative val="0"/>
            <c:bubble3D val="0"/>
            <c:spPr>
              <a:solidFill>
                <a:srgbClr val="2D6E8D"/>
              </a:solidFill>
              <a:ln>
                <a:noFill/>
              </a:ln>
              <a:effectLst/>
            </c:spPr>
            <c:extLst>
              <c:ext xmlns:c16="http://schemas.microsoft.com/office/drawing/2014/chart" uri="{C3380CC4-5D6E-409C-BE32-E72D297353CC}">
                <c16:uniqueId val="{00000001-AF0A-4EE4-AFAD-0FE1BB0A4849}"/>
              </c:ext>
            </c:extLst>
          </c:dPt>
          <c:dPt>
            <c:idx val="13"/>
            <c:invertIfNegative val="0"/>
            <c:bubble3D val="0"/>
            <c:spPr>
              <a:solidFill>
                <a:srgbClr val="1F456B"/>
              </a:solidFill>
              <a:ln>
                <a:noFill/>
              </a:ln>
              <a:effectLst/>
            </c:spPr>
            <c:extLst>
              <c:ext xmlns:c16="http://schemas.microsoft.com/office/drawing/2014/chart" uri="{C3380CC4-5D6E-409C-BE32-E72D297353CC}">
                <c16:uniqueId val="{00000003-AF0A-4EE4-AFAD-0FE1BB0A4849}"/>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6"/>
              <c:pt idx="0">
                <c:v>Alameda</c:v>
              </c:pt>
              <c:pt idx="1">
                <c:v>Imperial</c:v>
              </c:pt>
              <c:pt idx="2">
                <c:v>Napa</c:v>
              </c:pt>
              <c:pt idx="3">
                <c:v>Riverside</c:v>
              </c:pt>
              <c:pt idx="4">
                <c:v>Santa Barbara</c:v>
              </c:pt>
              <c:pt idx="5">
                <c:v>Ventura</c:v>
              </c:pt>
              <c:pt idx="6">
                <c:v>Fresno</c:v>
              </c:pt>
              <c:pt idx="7">
                <c:v>Santa Cruz</c:v>
              </c:pt>
              <c:pt idx="8">
                <c:v>Tulare</c:v>
              </c:pt>
              <c:pt idx="9">
                <c:v>San Joaquin</c:v>
              </c:pt>
              <c:pt idx="10">
                <c:v>San Diego</c:v>
              </c:pt>
              <c:pt idx="11">
                <c:v>Orange</c:v>
              </c:pt>
              <c:pt idx="12">
                <c:v>Statewide Rate</c:v>
              </c:pt>
              <c:pt idx="13">
                <c:v>Statewide Median</c:v>
              </c:pt>
              <c:pt idx="14">
                <c:v>El Dorado</c:v>
              </c:pt>
              <c:pt idx="15">
                <c:v>Merced</c:v>
              </c:pt>
              <c:pt idx="16">
                <c:v>Marin</c:v>
              </c:pt>
              <c:pt idx="17">
                <c:v>Contra Costa</c:v>
              </c:pt>
              <c:pt idx="18">
                <c:v>Sacramento</c:v>
              </c:pt>
              <c:pt idx="19">
                <c:v>Humboldt</c:v>
              </c:pt>
              <c:pt idx="20">
                <c:v>San Francisco</c:v>
              </c:pt>
              <c:pt idx="21">
                <c:v>Sutter</c:v>
              </c:pt>
              <c:pt idx="22">
                <c:v>Shasta</c:v>
              </c:pt>
              <c:pt idx="23">
                <c:v>Solano</c:v>
              </c:pt>
              <c:pt idx="24">
                <c:v>Yolo</c:v>
              </c:pt>
              <c:pt idx="25">
                <c:v>Sonoma</c:v>
              </c:pt>
            </c:strLit>
          </c:cat>
          <c:val>
            <c:numLit>
              <c:formatCode>General</c:formatCode>
              <c:ptCount val="26"/>
              <c:pt idx="0">
                <c:v>0</c:v>
              </c:pt>
              <c:pt idx="1">
                <c:v>0</c:v>
              </c:pt>
              <c:pt idx="2">
                <c:v>0</c:v>
              </c:pt>
              <c:pt idx="3">
                <c:v>0</c:v>
              </c:pt>
              <c:pt idx="4">
                <c:v>0</c:v>
              </c:pt>
              <c:pt idx="5">
                <c:v>0</c:v>
              </c:pt>
              <c:pt idx="6">
                <c:v>0.3</c:v>
              </c:pt>
              <c:pt idx="7">
                <c:v>0.5</c:v>
              </c:pt>
              <c:pt idx="8">
                <c:v>0.5</c:v>
              </c:pt>
              <c:pt idx="9">
                <c:v>0.6</c:v>
              </c:pt>
              <c:pt idx="10">
                <c:v>0.7</c:v>
              </c:pt>
              <c:pt idx="11">
                <c:v>0.8</c:v>
              </c:pt>
              <c:pt idx="12">
                <c:v>0.9</c:v>
              </c:pt>
              <c:pt idx="13">
                <c:v>0.9</c:v>
              </c:pt>
              <c:pt idx="14">
                <c:v>1</c:v>
              </c:pt>
              <c:pt idx="15">
                <c:v>1</c:v>
              </c:pt>
              <c:pt idx="16">
                <c:v>1.3</c:v>
              </c:pt>
              <c:pt idx="17">
                <c:v>1.7</c:v>
              </c:pt>
              <c:pt idx="18">
                <c:v>1.8</c:v>
              </c:pt>
              <c:pt idx="19">
                <c:v>2</c:v>
              </c:pt>
              <c:pt idx="20">
                <c:v>2</c:v>
              </c:pt>
              <c:pt idx="21">
                <c:v>2.4</c:v>
              </c:pt>
              <c:pt idx="22">
                <c:v>3.3</c:v>
              </c:pt>
              <c:pt idx="23">
                <c:v>3.4</c:v>
              </c:pt>
              <c:pt idx="24">
                <c:v>5.7</c:v>
              </c:pt>
              <c:pt idx="25">
                <c:v>35.9</c:v>
              </c:pt>
            </c:numLit>
          </c:val>
          <c:extLst>
            <c:ext xmlns:c16="http://schemas.microsoft.com/office/drawing/2014/chart" uri="{C3380CC4-5D6E-409C-BE32-E72D297353CC}">
              <c16:uniqueId val="{00000004-AF0A-4EE4-AFAD-0FE1BB0A4849}"/>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Temporary Conservatorship Rates (Per 100,000)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1"/>
            <c:invertIfNegative val="0"/>
            <c:bubble3D val="0"/>
            <c:spPr>
              <a:solidFill>
                <a:srgbClr val="2D6E8D"/>
              </a:solidFill>
              <a:ln>
                <a:noFill/>
              </a:ln>
              <a:effectLst/>
            </c:spPr>
            <c:extLst>
              <c:ext xmlns:c16="http://schemas.microsoft.com/office/drawing/2014/chart" uri="{C3380CC4-5D6E-409C-BE32-E72D297353CC}">
                <c16:uniqueId val="{00000001-000D-4DB2-9257-6583C8947788}"/>
              </c:ext>
            </c:extLst>
          </c:dPt>
          <c:dPt>
            <c:idx val="14"/>
            <c:invertIfNegative val="0"/>
            <c:bubble3D val="0"/>
            <c:spPr>
              <a:solidFill>
                <a:srgbClr val="1F456B"/>
              </a:solidFill>
              <a:ln>
                <a:noFill/>
              </a:ln>
              <a:effectLst/>
            </c:spPr>
            <c:extLst>
              <c:ext xmlns:c16="http://schemas.microsoft.com/office/drawing/2014/chart" uri="{C3380CC4-5D6E-409C-BE32-E72D297353CC}">
                <c16:uniqueId val="{00000003-000D-4DB2-9257-6583C894778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6"/>
              <c:pt idx="0">
                <c:v>Placer</c:v>
              </c:pt>
              <c:pt idx="1">
                <c:v>Riverside</c:v>
              </c:pt>
              <c:pt idx="2">
                <c:v>Fresno</c:v>
              </c:pt>
              <c:pt idx="3">
                <c:v>Sacramento</c:v>
              </c:pt>
              <c:pt idx="4">
                <c:v>San Joaquin</c:v>
              </c:pt>
              <c:pt idx="5">
                <c:v>Monterey</c:v>
              </c:pt>
              <c:pt idx="6">
                <c:v>Santa Barbara</c:v>
              </c:pt>
              <c:pt idx="7">
                <c:v>Kern</c:v>
              </c:pt>
              <c:pt idx="8">
                <c:v>San Bernadino</c:v>
              </c:pt>
              <c:pt idx="9">
                <c:v>Merced</c:v>
              </c:pt>
              <c:pt idx="10">
                <c:v>Marin</c:v>
              </c:pt>
              <c:pt idx="11">
                <c:v>Statewide Rate</c:v>
              </c:pt>
              <c:pt idx="12">
                <c:v>San Diego</c:v>
              </c:pt>
              <c:pt idx="13">
                <c:v>Stanislaus</c:v>
              </c:pt>
              <c:pt idx="14">
                <c:v>Statewide Median</c:v>
              </c:pt>
              <c:pt idx="15">
                <c:v>Imperial</c:v>
              </c:pt>
              <c:pt idx="16">
                <c:v>Santa Cruz</c:v>
              </c:pt>
              <c:pt idx="17">
                <c:v>Los Angeles</c:v>
              </c:pt>
              <c:pt idx="18">
                <c:v>Ventura</c:v>
              </c:pt>
              <c:pt idx="19">
                <c:v>Orange</c:v>
              </c:pt>
              <c:pt idx="20">
                <c:v>Santa Clara</c:v>
              </c:pt>
              <c:pt idx="21">
                <c:v>San Mateo</c:v>
              </c:pt>
              <c:pt idx="22">
                <c:v>San Francisco</c:v>
              </c:pt>
              <c:pt idx="23">
                <c:v>Sonoma</c:v>
              </c:pt>
              <c:pt idx="24">
                <c:v>Humboldt</c:v>
              </c:pt>
              <c:pt idx="25">
                <c:v>Sutter</c:v>
              </c:pt>
            </c:strLit>
          </c:cat>
          <c:val>
            <c:numLit>
              <c:formatCode>General</c:formatCode>
              <c:ptCount val="26"/>
              <c:pt idx="0">
                <c:v>0</c:v>
              </c:pt>
              <c:pt idx="1">
                <c:v>0.1</c:v>
              </c:pt>
              <c:pt idx="2">
                <c:v>0.3</c:v>
              </c:pt>
              <c:pt idx="3">
                <c:v>0.3</c:v>
              </c:pt>
              <c:pt idx="4">
                <c:v>0.3</c:v>
              </c:pt>
              <c:pt idx="5">
                <c:v>0.4</c:v>
              </c:pt>
              <c:pt idx="6">
                <c:v>0.4</c:v>
              </c:pt>
              <c:pt idx="7">
                <c:v>0.5</c:v>
              </c:pt>
              <c:pt idx="8">
                <c:v>0.5</c:v>
              </c:pt>
              <c:pt idx="9">
                <c:v>0.6</c:v>
              </c:pt>
              <c:pt idx="10">
                <c:v>0.7</c:v>
              </c:pt>
              <c:pt idx="11">
                <c:v>0.7</c:v>
              </c:pt>
              <c:pt idx="12">
                <c:v>0.8</c:v>
              </c:pt>
              <c:pt idx="13">
                <c:v>0.8</c:v>
              </c:pt>
              <c:pt idx="14">
                <c:v>0.8</c:v>
              </c:pt>
              <c:pt idx="15">
                <c:v>0.9</c:v>
              </c:pt>
              <c:pt idx="16">
                <c:v>0.9</c:v>
              </c:pt>
              <c:pt idx="17">
                <c:v>1</c:v>
              </c:pt>
              <c:pt idx="18">
                <c:v>1</c:v>
              </c:pt>
              <c:pt idx="19">
                <c:v>1.2</c:v>
              </c:pt>
              <c:pt idx="20">
                <c:v>1.4</c:v>
              </c:pt>
              <c:pt idx="21">
                <c:v>1.7</c:v>
              </c:pt>
              <c:pt idx="22">
                <c:v>1.8</c:v>
              </c:pt>
              <c:pt idx="23">
                <c:v>1.8</c:v>
              </c:pt>
              <c:pt idx="24">
                <c:v>2</c:v>
              </c:pt>
              <c:pt idx="25">
                <c:v>2</c:v>
              </c:pt>
            </c:numLit>
          </c:val>
          <c:extLst>
            <c:ext xmlns:c16="http://schemas.microsoft.com/office/drawing/2014/chart" uri="{C3380CC4-5D6E-409C-BE32-E72D297353CC}">
              <c16:uniqueId val="{00000004-000D-4DB2-9257-6583C8947788}"/>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Permanent Conservatorship Rates (Per 100,000)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0"/>
            <c:invertIfNegative val="0"/>
            <c:bubble3D val="0"/>
            <c:spPr>
              <a:solidFill>
                <a:srgbClr val="2D6E8D"/>
              </a:solidFill>
              <a:ln>
                <a:noFill/>
              </a:ln>
              <a:effectLst/>
            </c:spPr>
            <c:extLst>
              <c:ext xmlns:c16="http://schemas.microsoft.com/office/drawing/2014/chart" uri="{C3380CC4-5D6E-409C-BE32-E72D297353CC}">
                <c16:uniqueId val="{00000001-3BEA-475B-97C5-F6D5D0FAC6FD}"/>
              </c:ext>
            </c:extLst>
          </c:dPt>
          <c:dPt>
            <c:idx val="15"/>
            <c:invertIfNegative val="0"/>
            <c:bubble3D val="0"/>
            <c:spPr>
              <a:solidFill>
                <a:srgbClr val="1F456B"/>
              </a:solidFill>
              <a:ln>
                <a:noFill/>
              </a:ln>
              <a:effectLst/>
            </c:spPr>
            <c:extLst>
              <c:ext xmlns:c16="http://schemas.microsoft.com/office/drawing/2014/chart" uri="{C3380CC4-5D6E-409C-BE32-E72D297353CC}">
                <c16:uniqueId val="{00000003-3BEA-475B-97C5-F6D5D0FAC6FD}"/>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7"/>
              <c:pt idx="0">
                <c:v>Tulare</c:v>
              </c:pt>
              <c:pt idx="1">
                <c:v>Placer</c:v>
              </c:pt>
              <c:pt idx="2">
                <c:v>Kern</c:v>
              </c:pt>
              <c:pt idx="3">
                <c:v>Riverside</c:v>
              </c:pt>
              <c:pt idx="4">
                <c:v>San Joaquin</c:v>
              </c:pt>
              <c:pt idx="5">
                <c:v>Sacramento</c:v>
              </c:pt>
              <c:pt idx="6">
                <c:v>Stanislaus</c:v>
              </c:pt>
              <c:pt idx="7">
                <c:v>Marin</c:v>
              </c:pt>
              <c:pt idx="8">
                <c:v>Merced</c:v>
              </c:pt>
              <c:pt idx="9">
                <c:v>Santa Cruz</c:v>
              </c:pt>
              <c:pt idx="10">
                <c:v>Statewide Rate</c:v>
              </c:pt>
              <c:pt idx="11">
                <c:v>Santa Clara</c:v>
              </c:pt>
              <c:pt idx="12">
                <c:v>Butte</c:v>
              </c:pt>
              <c:pt idx="13">
                <c:v>Los Angeles</c:v>
              </c:pt>
              <c:pt idx="14">
                <c:v>Ventura</c:v>
              </c:pt>
              <c:pt idx="15">
                <c:v>Statewide Median</c:v>
              </c:pt>
              <c:pt idx="16">
                <c:v>Orange</c:v>
              </c:pt>
              <c:pt idx="17">
                <c:v>Monterey</c:v>
              </c:pt>
              <c:pt idx="18">
                <c:v>San Diego</c:v>
              </c:pt>
              <c:pt idx="19">
                <c:v>Santa Barbara</c:v>
              </c:pt>
              <c:pt idx="20">
                <c:v>Sonoma</c:v>
              </c:pt>
              <c:pt idx="21">
                <c:v>San Bernadino</c:v>
              </c:pt>
              <c:pt idx="22">
                <c:v>Sutter</c:v>
              </c:pt>
              <c:pt idx="23">
                <c:v>Yolo</c:v>
              </c:pt>
              <c:pt idx="24">
                <c:v>San Mateo</c:v>
              </c:pt>
              <c:pt idx="25">
                <c:v>San Francisco</c:v>
              </c:pt>
              <c:pt idx="26">
                <c:v>Humboldt</c:v>
              </c:pt>
            </c:strLit>
          </c:cat>
          <c:val>
            <c:numLit>
              <c:formatCode>General</c:formatCode>
              <c:ptCount val="27"/>
              <c:pt idx="0">
                <c:v>0</c:v>
              </c:pt>
              <c:pt idx="1">
                <c:v>0.6</c:v>
              </c:pt>
              <c:pt idx="2">
                <c:v>0.7</c:v>
              </c:pt>
              <c:pt idx="3">
                <c:v>0.9</c:v>
              </c:pt>
              <c:pt idx="4">
                <c:v>1.1000000000000001</c:v>
              </c:pt>
              <c:pt idx="5">
                <c:v>1.3</c:v>
              </c:pt>
              <c:pt idx="6">
                <c:v>2.2000000000000002</c:v>
              </c:pt>
              <c:pt idx="7">
                <c:v>2.2999999999999998</c:v>
              </c:pt>
              <c:pt idx="8">
                <c:v>2.4</c:v>
              </c:pt>
              <c:pt idx="9">
                <c:v>2.6</c:v>
              </c:pt>
              <c:pt idx="10">
                <c:v>2.8</c:v>
              </c:pt>
              <c:pt idx="11">
                <c:v>3</c:v>
              </c:pt>
              <c:pt idx="12">
                <c:v>3.1</c:v>
              </c:pt>
              <c:pt idx="13">
                <c:v>3.1</c:v>
              </c:pt>
              <c:pt idx="14">
                <c:v>3.1</c:v>
              </c:pt>
              <c:pt idx="15">
                <c:v>3.1</c:v>
              </c:pt>
              <c:pt idx="16">
                <c:v>3.4</c:v>
              </c:pt>
              <c:pt idx="17">
                <c:v>3.5</c:v>
              </c:pt>
              <c:pt idx="18">
                <c:v>3.9</c:v>
              </c:pt>
              <c:pt idx="19">
                <c:v>4.5</c:v>
              </c:pt>
              <c:pt idx="20">
                <c:v>5.3</c:v>
              </c:pt>
              <c:pt idx="21">
                <c:v>5.5</c:v>
              </c:pt>
              <c:pt idx="22">
                <c:v>5.7</c:v>
              </c:pt>
              <c:pt idx="23">
                <c:v>5.8</c:v>
              </c:pt>
              <c:pt idx="24">
                <c:v>7.5</c:v>
              </c:pt>
              <c:pt idx="25">
                <c:v>8.5</c:v>
              </c:pt>
              <c:pt idx="26">
                <c:v>15.1</c:v>
              </c:pt>
            </c:numLit>
          </c:val>
          <c:extLst>
            <c:ext xmlns:c16="http://schemas.microsoft.com/office/drawing/2014/chart" uri="{C3380CC4-5D6E-409C-BE32-E72D297353CC}">
              <c16:uniqueId val="{00000004-3BEA-475B-97C5-F6D5D0FAC6FD}"/>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Inpatient Administrative Days, Utilization per Beneficiary - Adults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6"/>
            <c:invertIfNegative val="0"/>
            <c:bubble3D val="0"/>
            <c:spPr>
              <a:solidFill>
                <a:srgbClr val="E47225"/>
              </a:solidFill>
              <a:ln>
                <a:noFill/>
              </a:ln>
              <a:effectLst/>
            </c:spPr>
            <c:extLst>
              <c:ext xmlns:c16="http://schemas.microsoft.com/office/drawing/2014/chart" uri="{C3380CC4-5D6E-409C-BE32-E72D297353CC}">
                <c16:uniqueId val="{00000001-725A-47DB-9D51-C19144F71A34}"/>
              </c:ext>
            </c:extLst>
          </c:dPt>
          <c:dPt>
            <c:idx val="8"/>
            <c:invertIfNegative val="0"/>
            <c:bubble3D val="0"/>
            <c:spPr>
              <a:solidFill>
                <a:srgbClr val="F9A71C"/>
              </a:solidFill>
              <a:ln>
                <a:noFill/>
              </a:ln>
              <a:effectLst/>
            </c:spPr>
            <c:extLst>
              <c:ext xmlns:c16="http://schemas.microsoft.com/office/drawing/2014/chart" uri="{C3380CC4-5D6E-409C-BE32-E72D297353CC}">
                <c16:uniqueId val="{00000003-725A-47DB-9D51-C19144F71A34}"/>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5"/>
              <c:pt idx="0">
                <c:v>Contra Costa</c:v>
              </c:pt>
              <c:pt idx="1">
                <c:v>Ventura</c:v>
              </c:pt>
              <c:pt idx="2">
                <c:v>Alameda</c:v>
              </c:pt>
              <c:pt idx="3">
                <c:v>Riverside</c:v>
              </c:pt>
              <c:pt idx="4">
                <c:v>Santa Barbara</c:v>
              </c:pt>
              <c:pt idx="5">
                <c:v>San Diego</c:v>
              </c:pt>
              <c:pt idx="6">
                <c:v>Statewide Rate</c:v>
              </c:pt>
              <c:pt idx="7">
                <c:v>San Mateo</c:v>
              </c:pt>
              <c:pt idx="8">
                <c:v>Statewide Median</c:v>
              </c:pt>
              <c:pt idx="9">
                <c:v>Los Angeles</c:v>
              </c:pt>
              <c:pt idx="10">
                <c:v>San Francisco</c:v>
              </c:pt>
              <c:pt idx="11">
                <c:v>Santa Clara</c:v>
              </c:pt>
              <c:pt idx="12">
                <c:v>San Bernardino</c:v>
              </c:pt>
              <c:pt idx="13">
                <c:v>Humboldt</c:v>
              </c:pt>
              <c:pt idx="14">
                <c:v>Solano</c:v>
              </c:pt>
            </c:strLit>
          </c:cat>
          <c:val>
            <c:numLit>
              <c:formatCode>General</c:formatCode>
              <c:ptCount val="15"/>
              <c:pt idx="0">
                <c:v>13.067307692307692</c:v>
              </c:pt>
              <c:pt idx="1">
                <c:v>14.281879194630873</c:v>
              </c:pt>
              <c:pt idx="2">
                <c:v>15.064197530864197</c:v>
              </c:pt>
              <c:pt idx="3">
                <c:v>17.026595744680851</c:v>
              </c:pt>
              <c:pt idx="4">
                <c:v>17.359649122807017</c:v>
              </c:pt>
              <c:pt idx="5">
                <c:v>17.76923076923077</c:v>
              </c:pt>
              <c:pt idx="6">
                <c:v>25.575530586766543</c:v>
              </c:pt>
              <c:pt idx="7">
                <c:v>34.92</c:v>
              </c:pt>
              <c:pt idx="8">
                <c:v>34.92</c:v>
              </c:pt>
              <c:pt idx="9">
                <c:v>35.347826086956523</c:v>
              </c:pt>
              <c:pt idx="10">
                <c:v>42.49438202247191</c:v>
              </c:pt>
              <c:pt idx="11">
                <c:v>47.883211678832119</c:v>
              </c:pt>
              <c:pt idx="12">
                <c:v>48.445945945945944</c:v>
              </c:pt>
              <c:pt idx="13">
                <c:v>48.6</c:v>
              </c:pt>
              <c:pt idx="14">
                <c:v>48.81818181818182</c:v>
              </c:pt>
            </c:numLit>
          </c:val>
          <c:extLst>
            <c:ext xmlns:c16="http://schemas.microsoft.com/office/drawing/2014/chart" uri="{C3380CC4-5D6E-409C-BE32-E72D297353CC}">
              <c16:uniqueId val="{00000004-725A-47DB-9D51-C19144F71A34}"/>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Arrests: Adults, Rate per 100,000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24"/>
            <c:invertIfNegative val="0"/>
            <c:bubble3D val="0"/>
            <c:spPr>
              <a:solidFill>
                <a:srgbClr val="E47225"/>
              </a:solidFill>
              <a:ln>
                <a:noFill/>
              </a:ln>
              <a:effectLst/>
            </c:spPr>
            <c:extLst>
              <c:ext xmlns:c16="http://schemas.microsoft.com/office/drawing/2014/chart" uri="{C3380CC4-5D6E-409C-BE32-E72D297353CC}">
                <c16:uniqueId val="{00000001-E23D-4161-AA9E-11725137B9AC}"/>
              </c:ext>
            </c:extLst>
          </c:dPt>
          <c:dPt>
            <c:idx val="29"/>
            <c:invertIfNegative val="0"/>
            <c:bubble3D val="0"/>
            <c:spPr>
              <a:solidFill>
                <a:schemeClr val="accent1"/>
              </a:solidFill>
              <a:ln>
                <a:noFill/>
              </a:ln>
              <a:effectLst/>
            </c:spPr>
            <c:extLst>
              <c:ext xmlns:c16="http://schemas.microsoft.com/office/drawing/2014/chart" uri="{C3380CC4-5D6E-409C-BE32-E72D297353CC}">
                <c16:uniqueId val="{00000003-E23D-4161-AA9E-11725137B9AC}"/>
              </c:ext>
            </c:extLst>
          </c:dPt>
          <c:dPt>
            <c:idx val="30"/>
            <c:invertIfNegative val="0"/>
            <c:bubble3D val="0"/>
            <c:spPr>
              <a:solidFill>
                <a:srgbClr val="F9A71C"/>
              </a:solidFill>
              <a:ln>
                <a:noFill/>
              </a:ln>
              <a:effectLst/>
            </c:spPr>
            <c:extLst>
              <c:ext xmlns:c16="http://schemas.microsoft.com/office/drawing/2014/chart" uri="{C3380CC4-5D6E-409C-BE32-E72D297353CC}">
                <c16:uniqueId val="{00000005-E23D-4161-AA9E-11725137B9A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San Francisco</c:v>
              </c:pt>
              <c:pt idx="1">
                <c:v>Alameda</c:v>
              </c:pt>
              <c:pt idx="2">
                <c:v>Santa Clara</c:v>
              </c:pt>
              <c:pt idx="3">
                <c:v>Contra Costa</c:v>
              </c:pt>
              <c:pt idx="4">
                <c:v>Alpine</c:v>
              </c:pt>
              <c:pt idx="5">
                <c:v>Nevada</c:v>
              </c:pt>
              <c:pt idx="6">
                <c:v>Riverside</c:v>
              </c:pt>
              <c:pt idx="7">
                <c:v>Amador</c:v>
              </c:pt>
              <c:pt idx="8">
                <c:v>Imperial</c:v>
              </c:pt>
              <c:pt idx="9">
                <c:v>Los Angeles</c:v>
              </c:pt>
              <c:pt idx="10">
                <c:v>Monterey</c:v>
              </c:pt>
              <c:pt idx="11">
                <c:v>San Joaquin</c:v>
              </c:pt>
              <c:pt idx="12">
                <c:v>Marin</c:v>
              </c:pt>
              <c:pt idx="13">
                <c:v>Yolo</c:v>
              </c:pt>
              <c:pt idx="14">
                <c:v>San Diego</c:v>
              </c:pt>
              <c:pt idx="15">
                <c:v>Glenn</c:v>
              </c:pt>
              <c:pt idx="16">
                <c:v>Placer</c:v>
              </c:pt>
              <c:pt idx="17">
                <c:v>Mariposa</c:v>
              </c:pt>
              <c:pt idx="18">
                <c:v>Trinity</c:v>
              </c:pt>
              <c:pt idx="19">
                <c:v>Calaveras</c:v>
              </c:pt>
              <c:pt idx="20">
                <c:v>San Benito</c:v>
              </c:pt>
              <c:pt idx="21">
                <c:v>Sierra</c:v>
              </c:pt>
              <c:pt idx="22">
                <c:v>Solano</c:v>
              </c:pt>
              <c:pt idx="23">
                <c:v>Napa</c:v>
              </c:pt>
              <c:pt idx="24">
                <c:v>Statewide Rate</c:v>
              </c:pt>
              <c:pt idx="25">
                <c:v>Mono</c:v>
              </c:pt>
              <c:pt idx="26">
                <c:v>Sacramento</c:v>
              </c:pt>
              <c:pt idx="27">
                <c:v>San Mateo</c:v>
              </c:pt>
              <c:pt idx="28">
                <c:v>San Bernadino</c:v>
              </c:pt>
              <c:pt idx="29">
                <c:v>El Dorado</c:v>
              </c:pt>
              <c:pt idx="30">
                <c:v>Statewide Median</c:v>
              </c:pt>
              <c:pt idx="31">
                <c:v>Orange</c:v>
              </c:pt>
              <c:pt idx="32">
                <c:v>Mendocino</c:v>
              </c:pt>
              <c:pt idx="33">
                <c:v>Lassen</c:v>
              </c:pt>
              <c:pt idx="34">
                <c:v>Colusa</c:v>
              </c:pt>
              <c:pt idx="35">
                <c:v>Merced</c:v>
              </c:pt>
              <c:pt idx="36">
                <c:v>San Luis Obispo</c:v>
              </c:pt>
              <c:pt idx="37">
                <c:v>Plumas</c:v>
              </c:pt>
              <c:pt idx="38">
                <c:v>Santa Barbara</c:v>
              </c:pt>
              <c:pt idx="39">
                <c:v>Sonoma</c:v>
              </c:pt>
              <c:pt idx="40">
                <c:v>Ventura</c:v>
              </c:pt>
              <c:pt idx="41">
                <c:v>Kern</c:v>
              </c:pt>
              <c:pt idx="42">
                <c:v>Fresno</c:v>
              </c:pt>
              <c:pt idx="43">
                <c:v>Modoc</c:v>
              </c:pt>
              <c:pt idx="44">
                <c:v>Stanislaus</c:v>
              </c:pt>
              <c:pt idx="45">
                <c:v>Tulare</c:v>
              </c:pt>
              <c:pt idx="46">
                <c:v>Tehama</c:v>
              </c:pt>
              <c:pt idx="47">
                <c:v>Santa Cruz</c:v>
              </c:pt>
              <c:pt idx="48">
                <c:v>Madera</c:v>
              </c:pt>
              <c:pt idx="49">
                <c:v>Tuolumne</c:v>
              </c:pt>
              <c:pt idx="50">
                <c:v>Kings</c:v>
              </c:pt>
              <c:pt idx="51">
                <c:v>Butte</c:v>
              </c:pt>
              <c:pt idx="52">
                <c:v>Humboldt</c:v>
              </c:pt>
              <c:pt idx="53">
                <c:v>Inyo</c:v>
              </c:pt>
              <c:pt idx="54">
                <c:v>Yuba</c:v>
              </c:pt>
              <c:pt idx="55">
                <c:v>Lake</c:v>
              </c:pt>
              <c:pt idx="56">
                <c:v>Siskiyou</c:v>
              </c:pt>
              <c:pt idx="57">
                <c:v>Del Norte</c:v>
              </c:pt>
              <c:pt idx="58">
                <c:v>Shasta</c:v>
              </c:pt>
              <c:pt idx="59">
                <c:v>Sutter</c:v>
              </c:pt>
            </c:strLit>
          </c:cat>
          <c:val>
            <c:numLit>
              <c:formatCode>0</c:formatCode>
              <c:ptCount val="60"/>
              <c:pt idx="0">
                <c:v>1723.9760366358041</c:v>
              </c:pt>
              <c:pt idx="1">
                <c:v>1756.4652002026496</c:v>
              </c:pt>
              <c:pt idx="2">
                <c:v>1775.1240959154748</c:v>
              </c:pt>
              <c:pt idx="3">
                <c:v>1788.6196256719659</c:v>
              </c:pt>
              <c:pt idx="4">
                <c:v>1884.7832028120965</c:v>
              </c:pt>
              <c:pt idx="5">
                <c:v>1965.9629500912565</c:v>
              </c:pt>
              <c:pt idx="6">
                <c:v>1986.5832663523586</c:v>
              </c:pt>
              <c:pt idx="7">
                <c:v>2017.6553914869226</c:v>
              </c:pt>
              <c:pt idx="8">
                <c:v>2059.1573457432301</c:v>
              </c:pt>
              <c:pt idx="9">
                <c:v>2065.8641386328277</c:v>
              </c:pt>
              <c:pt idx="10">
                <c:v>2085.4587137372441</c:v>
              </c:pt>
              <c:pt idx="11">
                <c:v>2114.8578595894614</c:v>
              </c:pt>
              <c:pt idx="12">
                <c:v>2133.2591060101176</c:v>
              </c:pt>
              <c:pt idx="13">
                <c:v>2136.8464193830609</c:v>
              </c:pt>
              <c:pt idx="14">
                <c:v>2222.5743718367048</c:v>
              </c:pt>
              <c:pt idx="15">
                <c:v>2271.5509888608763</c:v>
              </c:pt>
              <c:pt idx="16">
                <c:v>2284.542986965067</c:v>
              </c:pt>
              <c:pt idx="17">
                <c:v>2310.9320982637123</c:v>
              </c:pt>
              <c:pt idx="18">
                <c:v>2312.8541316160972</c:v>
              </c:pt>
              <c:pt idx="19">
                <c:v>2329.7508533200576</c:v>
              </c:pt>
              <c:pt idx="20">
                <c:v>2356.6801124556901</c:v>
              </c:pt>
              <c:pt idx="21">
                <c:v>2398.0815347721827</c:v>
              </c:pt>
              <c:pt idx="22">
                <c:v>2407.475839083655</c:v>
              </c:pt>
              <c:pt idx="23">
                <c:v>2413.4340815715109</c:v>
              </c:pt>
              <c:pt idx="24">
                <c:v>2440.1841860505187</c:v>
              </c:pt>
              <c:pt idx="25">
                <c:v>2443.1816814679673</c:v>
              </c:pt>
              <c:pt idx="26">
                <c:v>2459.1455796176856</c:v>
              </c:pt>
              <c:pt idx="27">
                <c:v>2492.1057872019323</c:v>
              </c:pt>
              <c:pt idx="28">
                <c:v>2568.0181889948717</c:v>
              </c:pt>
              <c:pt idx="29">
                <c:v>2587.0710078788338</c:v>
              </c:pt>
              <c:pt idx="30">
                <c:v>2645.7984324190684</c:v>
              </c:pt>
              <c:pt idx="31">
                <c:v>2704.5258569593034</c:v>
              </c:pt>
              <c:pt idx="32">
                <c:v>2726.2343777134811</c:v>
              </c:pt>
              <c:pt idx="33">
                <c:v>2730.9425865405838</c:v>
              </c:pt>
              <c:pt idx="34">
                <c:v>3019.0159570181399</c:v>
              </c:pt>
              <c:pt idx="35">
                <c:v>3106.958208493641</c:v>
              </c:pt>
              <c:pt idx="36">
                <c:v>3130.3992418567545</c:v>
              </c:pt>
              <c:pt idx="37">
                <c:v>3163.9476530836446</c:v>
              </c:pt>
              <c:pt idx="38">
                <c:v>3214.117686564894</c:v>
              </c:pt>
              <c:pt idx="39">
                <c:v>3255.9539562669174</c:v>
              </c:pt>
              <c:pt idx="40">
                <c:v>3288.0949633396531</c:v>
              </c:pt>
              <c:pt idx="41">
                <c:v>3618.5506014472494</c:v>
              </c:pt>
              <c:pt idx="42">
                <c:v>3636.7583667037343</c:v>
              </c:pt>
              <c:pt idx="43">
                <c:v>3767.0240509997102</c:v>
              </c:pt>
              <c:pt idx="44">
                <c:v>3856.820093842965</c:v>
              </c:pt>
              <c:pt idx="45">
                <c:v>3993.4487352377405</c:v>
              </c:pt>
              <c:pt idx="46">
                <c:v>4003.567966778669</c:v>
              </c:pt>
              <c:pt idx="47">
                <c:v>4008.5133232128123</c:v>
              </c:pt>
              <c:pt idx="48">
                <c:v>4078.6855748103612</c:v>
              </c:pt>
              <c:pt idx="49">
                <c:v>4164.9277479845277</c:v>
              </c:pt>
              <c:pt idx="50">
                <c:v>4190.6465020262622</c:v>
              </c:pt>
              <c:pt idx="51">
                <c:v>4607.3919886149024</c:v>
              </c:pt>
              <c:pt idx="52">
                <c:v>4627.383662350263</c:v>
              </c:pt>
              <c:pt idx="53">
                <c:v>4771.6300547815435</c:v>
              </c:pt>
              <c:pt idx="54">
                <c:v>4784.5009017681559</c:v>
              </c:pt>
              <c:pt idx="55">
                <c:v>5001.4316787056114</c:v>
              </c:pt>
              <c:pt idx="56">
                <c:v>5018.4724193724651</c:v>
              </c:pt>
              <c:pt idx="57">
                <c:v>5591.5065016240333</c:v>
              </c:pt>
              <c:pt idx="58">
                <c:v>5826.0870977773366</c:v>
              </c:pt>
              <c:pt idx="59">
                <c:v>5863.6736470676151</c:v>
              </c:pt>
            </c:numLit>
          </c:val>
          <c:extLst>
            <c:ext xmlns:c16="http://schemas.microsoft.com/office/drawing/2014/chart" uri="{C3380CC4-5D6E-409C-BE32-E72D297353CC}">
              <c16:uniqueId val="{00000006-E23D-4161-AA9E-11725137B9AC}"/>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tickLblSkip val="1"/>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i="0"/>
              <a:t>Incompetent to Stand Trial (IST) Counts Count Adjusted, Rate per 100,000</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0"/>
            <c:invertIfNegative val="0"/>
            <c:bubble3D val="0"/>
            <c:spPr>
              <a:solidFill>
                <a:srgbClr val="2D6E8D"/>
              </a:solidFill>
              <a:ln>
                <a:noFill/>
              </a:ln>
              <a:effectLst/>
            </c:spPr>
            <c:extLst>
              <c:ext xmlns:c16="http://schemas.microsoft.com/office/drawing/2014/chart" uri="{C3380CC4-5D6E-409C-BE32-E72D297353CC}">
                <c16:uniqueId val="{00000001-0107-4571-AB1A-180B77FEE37D}"/>
              </c:ext>
            </c:extLst>
          </c:dPt>
          <c:dPt>
            <c:idx val="29"/>
            <c:invertIfNegative val="0"/>
            <c:bubble3D val="0"/>
            <c:spPr>
              <a:solidFill>
                <a:srgbClr val="1F456B"/>
              </a:solidFill>
              <a:ln>
                <a:noFill/>
              </a:ln>
              <a:effectLst/>
            </c:spPr>
            <c:extLst>
              <c:ext xmlns:c16="http://schemas.microsoft.com/office/drawing/2014/chart" uri="{C3380CC4-5D6E-409C-BE32-E72D297353CC}">
                <c16:uniqueId val="{00000003-0107-4571-AB1A-180B77FEE37D}"/>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8"/>
              <c:pt idx="0">
                <c:v>Orange</c:v>
              </c:pt>
              <c:pt idx="1">
                <c:v>Glenn</c:v>
              </c:pt>
              <c:pt idx="2">
                <c:v>Alameda</c:v>
              </c:pt>
              <c:pt idx="3">
                <c:v>Nevada</c:v>
              </c:pt>
              <c:pt idx="4">
                <c:v>San Francisco</c:v>
              </c:pt>
              <c:pt idx="5">
                <c:v>Santa Clara</c:v>
              </c:pt>
              <c:pt idx="6">
                <c:v>San Benito</c:v>
              </c:pt>
              <c:pt idx="7">
                <c:v>Contra Costa</c:v>
              </c:pt>
              <c:pt idx="8">
                <c:v>San Diego</c:v>
              </c:pt>
              <c:pt idx="9">
                <c:v>Riverside</c:v>
              </c:pt>
              <c:pt idx="10">
                <c:v>Plumas</c:v>
              </c:pt>
              <c:pt idx="11">
                <c:v>El Dorado</c:v>
              </c:pt>
              <c:pt idx="12">
                <c:v>San Bernadino</c:v>
              </c:pt>
              <c:pt idx="13">
                <c:v>San Mateo</c:v>
              </c:pt>
              <c:pt idx="14">
                <c:v>Ventura</c:v>
              </c:pt>
              <c:pt idx="15">
                <c:v>Tulare</c:v>
              </c:pt>
              <c:pt idx="16">
                <c:v>Marin</c:v>
              </c:pt>
              <c:pt idx="17">
                <c:v>Mendocino</c:v>
              </c:pt>
              <c:pt idx="18">
                <c:v>Lassen</c:v>
              </c:pt>
              <c:pt idx="19">
                <c:v>Yolo</c:v>
              </c:pt>
              <c:pt idx="20">
                <c:v>Statewide Rate</c:v>
              </c:pt>
              <c:pt idx="21">
                <c:v>Mono</c:v>
              </c:pt>
              <c:pt idx="22">
                <c:v>Sacramento</c:v>
              </c:pt>
              <c:pt idx="23">
                <c:v>Placer</c:v>
              </c:pt>
              <c:pt idx="24">
                <c:v>Madera</c:v>
              </c:pt>
              <c:pt idx="25">
                <c:v>Inyo</c:v>
              </c:pt>
              <c:pt idx="26">
                <c:v>Solano</c:v>
              </c:pt>
              <c:pt idx="27">
                <c:v>Calaveras</c:v>
              </c:pt>
              <c:pt idx="28">
                <c:v>Mariposa</c:v>
              </c:pt>
              <c:pt idx="29">
                <c:v>Statewide Median</c:v>
              </c:pt>
              <c:pt idx="30">
                <c:v>Imperial</c:v>
              </c:pt>
              <c:pt idx="31">
                <c:v>Los Angeles</c:v>
              </c:pt>
              <c:pt idx="32">
                <c:v>Amador</c:v>
              </c:pt>
              <c:pt idx="33">
                <c:v>Butte</c:v>
              </c:pt>
              <c:pt idx="34">
                <c:v>Santa Cruz</c:v>
              </c:pt>
              <c:pt idx="35">
                <c:v>Fresno</c:v>
              </c:pt>
              <c:pt idx="36">
                <c:v>Napa</c:v>
              </c:pt>
              <c:pt idx="37">
                <c:v>Kern</c:v>
              </c:pt>
              <c:pt idx="38">
                <c:v>Sonoma</c:v>
              </c:pt>
              <c:pt idx="39">
                <c:v>Colusa</c:v>
              </c:pt>
              <c:pt idx="40">
                <c:v>Monterey</c:v>
              </c:pt>
              <c:pt idx="41">
                <c:v>San Joaquin</c:v>
              </c:pt>
              <c:pt idx="42">
                <c:v>Santa Barbara</c:v>
              </c:pt>
              <c:pt idx="43">
                <c:v>San Luis Obispo</c:v>
              </c:pt>
              <c:pt idx="44">
                <c:v>Lake</c:v>
              </c:pt>
              <c:pt idx="45">
                <c:v>Merced</c:v>
              </c:pt>
              <c:pt idx="46">
                <c:v>Yuba</c:v>
              </c:pt>
              <c:pt idx="47">
                <c:v>Stanislaus</c:v>
              </c:pt>
              <c:pt idx="48">
                <c:v>Kings</c:v>
              </c:pt>
              <c:pt idx="49">
                <c:v>Sutter</c:v>
              </c:pt>
              <c:pt idx="50">
                <c:v>Sierra</c:v>
              </c:pt>
              <c:pt idx="51">
                <c:v>Shasta</c:v>
              </c:pt>
              <c:pt idx="52">
                <c:v>Tuolumne</c:v>
              </c:pt>
              <c:pt idx="53">
                <c:v>Humboldt</c:v>
              </c:pt>
              <c:pt idx="54">
                <c:v>Siskiyou</c:v>
              </c:pt>
              <c:pt idx="55">
                <c:v>Tehama</c:v>
              </c:pt>
              <c:pt idx="56">
                <c:v>Del Norte</c:v>
              </c:pt>
              <c:pt idx="57">
                <c:v>Trinity</c:v>
              </c:pt>
            </c:strLit>
          </c:cat>
          <c:val>
            <c:numLit>
              <c:formatCode>0.0</c:formatCode>
              <c:ptCount val="58"/>
              <c:pt idx="0">
                <c:v>2.615000215259164</c:v>
              </c:pt>
              <c:pt idx="1">
                <c:v>3.5550499484517757</c:v>
              </c:pt>
              <c:pt idx="2">
                <c:v>5.3014817024907099</c:v>
              </c:pt>
              <c:pt idx="3">
                <c:v>5.8802199202250165</c:v>
              </c:pt>
              <c:pt idx="4">
                <c:v>6.4277838484625232</c:v>
              </c:pt>
              <c:pt idx="5">
                <c:v>7.8824366529043584</c:v>
              </c:pt>
              <c:pt idx="6">
                <c:v>8.8008800880088014</c:v>
              </c:pt>
              <c:pt idx="7">
                <c:v>9.4370251726153107</c:v>
              </c:pt>
              <c:pt idx="8">
                <c:v>9.5107818933061523</c:v>
              </c:pt>
              <c:pt idx="9">
                <c:v>9.9902023798347148</c:v>
              </c:pt>
              <c:pt idx="10">
                <c:v>10.454236579373791</c:v>
              </c:pt>
              <c:pt idx="11">
                <c:v>10.925265978201493</c:v>
              </c:pt>
              <c:pt idx="12">
                <c:v>11.249715910514203</c:v>
              </c:pt>
              <c:pt idx="13">
                <c:v>11.839973126014486</c:v>
              </c:pt>
              <c:pt idx="14">
                <c:v>12.295230173941345</c:v>
              </c:pt>
              <c:pt idx="15">
                <c:v>12.305305046426454</c:v>
              </c:pt>
              <c:pt idx="16">
                <c:v>12.971341197372713</c:v>
              </c:pt>
              <c:pt idx="17">
                <c:v>13.466804327333124</c:v>
              </c:pt>
              <c:pt idx="18">
                <c:v>13.859533626693461</c:v>
              </c:pt>
              <c:pt idx="19">
                <c:v>14.056152060359839</c:v>
              </c:pt>
              <c:pt idx="20">
                <c:v>14.274278071713901</c:v>
              </c:pt>
              <c:pt idx="21">
                <c:v>15.306903413439462</c:v>
              </c:pt>
              <c:pt idx="22">
                <c:v>15.401240178553394</c:v>
              </c:pt>
              <c:pt idx="23">
                <c:v>15.58217116306742</c:v>
              </c:pt>
              <c:pt idx="24">
                <c:v>15.964828255289886</c:v>
              </c:pt>
              <c:pt idx="25">
                <c:v>16.192583796621147</c:v>
              </c:pt>
              <c:pt idx="26">
                <c:v>16.695680048439733</c:v>
              </c:pt>
              <c:pt idx="27">
                <c:v>17.180285622248473</c:v>
              </c:pt>
              <c:pt idx="28">
                <c:v>17.731544417518766</c:v>
              </c:pt>
              <c:pt idx="29">
                <c:v>17.731544417518766</c:v>
              </c:pt>
              <c:pt idx="30">
                <c:v>18.429885455469488</c:v>
              </c:pt>
              <c:pt idx="31">
                <c:v>18.77196767785896</c:v>
              </c:pt>
              <c:pt idx="32">
                <c:v>19.133720791179353</c:v>
              </c:pt>
              <c:pt idx="33">
                <c:v>19.307628443998222</c:v>
              </c:pt>
              <c:pt idx="34">
                <c:v>19.499363403135956</c:v>
              </c:pt>
              <c:pt idx="35">
                <c:v>19.662551294680689</c:v>
              </c:pt>
              <c:pt idx="36">
                <c:v>20.267835695411964</c:v>
              </c:pt>
              <c:pt idx="37">
                <c:v>21.120133067781403</c:v>
              </c:pt>
              <c:pt idx="38">
                <c:v>22.207832100487327</c:v>
              </c:pt>
              <c:pt idx="39">
                <c:v>22.689113763216408</c:v>
              </c:pt>
              <c:pt idx="40">
                <c:v>22.984609598280102</c:v>
              </c:pt>
              <c:pt idx="41">
                <c:v>23.47168727722185</c:v>
              </c:pt>
              <c:pt idx="42">
                <c:v>23.569031199505051</c:v>
              </c:pt>
              <c:pt idx="43">
                <c:v>25.209576798667797</c:v>
              </c:pt>
              <c:pt idx="44">
                <c:v>27.991396328707388</c:v>
              </c:pt>
              <c:pt idx="45">
                <c:v>28.08988764044944</c:v>
              </c:pt>
              <c:pt idx="46">
                <c:v>29.164041902895409</c:v>
              </c:pt>
              <c:pt idx="47">
                <c:v>29.196815552291316</c:v>
              </c:pt>
              <c:pt idx="48">
                <c:v>30.12797841264851</c:v>
              </c:pt>
              <c:pt idx="49">
                <c:v>30.628496753379345</c:v>
              </c:pt>
              <c:pt idx="50">
                <c:v>31.25</c:v>
              </c:pt>
              <c:pt idx="51">
                <c:v>31.602408436179768</c:v>
              </c:pt>
              <c:pt idx="52">
                <c:v>35.052763633680172</c:v>
              </c:pt>
              <c:pt idx="53">
                <c:v>35.824905773034295</c:v>
              </c:pt>
              <c:pt idx="54">
                <c:v>37.291690945111291</c:v>
              </c:pt>
              <c:pt idx="55">
                <c:v>40.064102564102562</c:v>
              </c:pt>
              <c:pt idx="56">
                <c:v>41.37049155665877</c:v>
              </c:pt>
              <c:pt idx="57">
                <c:v>44.671346522016592</c:v>
              </c:pt>
            </c:numLit>
          </c:val>
          <c:extLst>
            <c:ext xmlns:c16="http://schemas.microsoft.com/office/drawing/2014/chart" uri="{C3380CC4-5D6E-409C-BE32-E72D297353CC}">
              <c16:uniqueId val="{00000004-0107-4571-AB1A-180B77FEE37D}"/>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tickLblSkip val="1"/>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Arrests: Juveniles, Rate per 100,000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25"/>
            <c:invertIfNegative val="0"/>
            <c:bubble3D val="0"/>
            <c:spPr>
              <a:solidFill>
                <a:srgbClr val="E47225"/>
              </a:solidFill>
              <a:ln>
                <a:noFill/>
              </a:ln>
              <a:effectLst/>
            </c:spPr>
            <c:extLst>
              <c:ext xmlns:c16="http://schemas.microsoft.com/office/drawing/2014/chart" uri="{C3380CC4-5D6E-409C-BE32-E72D297353CC}">
                <c16:uniqueId val="{00000001-F193-471B-8C6D-49566C5A7E65}"/>
              </c:ext>
            </c:extLst>
          </c:dPt>
          <c:dPt>
            <c:idx val="30"/>
            <c:invertIfNegative val="0"/>
            <c:bubble3D val="0"/>
            <c:spPr>
              <a:solidFill>
                <a:srgbClr val="FFC000"/>
              </a:solidFill>
              <a:ln>
                <a:noFill/>
              </a:ln>
              <a:effectLst/>
            </c:spPr>
            <c:extLst>
              <c:ext xmlns:c16="http://schemas.microsoft.com/office/drawing/2014/chart" uri="{C3380CC4-5D6E-409C-BE32-E72D297353CC}">
                <c16:uniqueId val="{00000003-F193-471B-8C6D-49566C5A7E6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Trinity</c:v>
              </c:pt>
              <c:pt idx="1">
                <c:v>Imperial</c:v>
              </c:pt>
              <c:pt idx="2">
                <c:v>Riverside</c:v>
              </c:pt>
              <c:pt idx="3">
                <c:v>Modoc</c:v>
              </c:pt>
              <c:pt idx="4">
                <c:v>Sierra</c:v>
              </c:pt>
              <c:pt idx="5">
                <c:v>Del Norte</c:v>
              </c:pt>
              <c:pt idx="6">
                <c:v>Contra Costa</c:v>
              </c:pt>
              <c:pt idx="7">
                <c:v>Yolo</c:v>
              </c:pt>
              <c:pt idx="8">
                <c:v>Amador</c:v>
              </c:pt>
              <c:pt idx="9">
                <c:v>Shasta</c:v>
              </c:pt>
              <c:pt idx="10">
                <c:v>San Luis Obispo</c:v>
              </c:pt>
              <c:pt idx="11">
                <c:v>Yuba</c:v>
              </c:pt>
              <c:pt idx="12">
                <c:v>Placer</c:v>
              </c:pt>
              <c:pt idx="13">
                <c:v>Mariposa</c:v>
              </c:pt>
              <c:pt idx="14">
                <c:v>Mono</c:v>
              </c:pt>
              <c:pt idx="15">
                <c:v>Tuolumne</c:v>
              </c:pt>
              <c:pt idx="16">
                <c:v>Los Angeles</c:v>
              </c:pt>
              <c:pt idx="17">
                <c:v>Lake</c:v>
              </c:pt>
              <c:pt idx="18">
                <c:v>Alameda</c:v>
              </c:pt>
              <c:pt idx="19">
                <c:v>Lassen</c:v>
              </c:pt>
              <c:pt idx="20">
                <c:v>Orange</c:v>
              </c:pt>
              <c:pt idx="21">
                <c:v>Colusa</c:v>
              </c:pt>
              <c:pt idx="22">
                <c:v>San Mateo</c:v>
              </c:pt>
              <c:pt idx="23">
                <c:v>San Bernadino</c:v>
              </c:pt>
              <c:pt idx="24">
                <c:v>Plumas</c:v>
              </c:pt>
              <c:pt idx="25">
                <c:v>Statewide Rate</c:v>
              </c:pt>
              <c:pt idx="26">
                <c:v>Santa Clara</c:v>
              </c:pt>
              <c:pt idx="27">
                <c:v>San Diego</c:v>
              </c:pt>
              <c:pt idx="28">
                <c:v>Inyo</c:v>
              </c:pt>
              <c:pt idx="29">
                <c:v>Merced</c:v>
              </c:pt>
              <c:pt idx="30">
                <c:v>Statewide Median</c:v>
              </c:pt>
              <c:pt idx="31">
                <c:v>Napa</c:v>
              </c:pt>
              <c:pt idx="32">
                <c:v>Sacramento</c:v>
              </c:pt>
              <c:pt idx="33">
                <c:v>Marin</c:v>
              </c:pt>
              <c:pt idx="34">
                <c:v>Sutter</c:v>
              </c:pt>
              <c:pt idx="35">
                <c:v>Kern</c:v>
              </c:pt>
              <c:pt idx="36">
                <c:v>San Joaquin</c:v>
              </c:pt>
              <c:pt idx="37">
                <c:v>El Dorado</c:v>
              </c:pt>
              <c:pt idx="38">
                <c:v>Humboldt</c:v>
              </c:pt>
              <c:pt idx="39">
                <c:v>Glenn</c:v>
              </c:pt>
              <c:pt idx="40">
                <c:v>Stanislaus</c:v>
              </c:pt>
              <c:pt idx="41">
                <c:v>Mendocino</c:v>
              </c:pt>
              <c:pt idx="42">
                <c:v>Madera</c:v>
              </c:pt>
              <c:pt idx="43">
                <c:v>Monterey</c:v>
              </c:pt>
              <c:pt idx="44">
                <c:v>Butte</c:v>
              </c:pt>
              <c:pt idx="45">
                <c:v>Alpine</c:v>
              </c:pt>
              <c:pt idx="46">
                <c:v>Siskiyou</c:v>
              </c:pt>
              <c:pt idx="47">
                <c:v>Santa Cruz</c:v>
              </c:pt>
              <c:pt idx="48">
                <c:v>Nevada</c:v>
              </c:pt>
              <c:pt idx="49">
                <c:v>Fresno</c:v>
              </c:pt>
              <c:pt idx="50">
                <c:v>San Francisco</c:v>
              </c:pt>
              <c:pt idx="51">
                <c:v>Sonoma</c:v>
              </c:pt>
              <c:pt idx="52">
                <c:v>Kings</c:v>
              </c:pt>
              <c:pt idx="53">
                <c:v>Solano</c:v>
              </c:pt>
              <c:pt idx="54">
                <c:v>Calaveras</c:v>
              </c:pt>
              <c:pt idx="55">
                <c:v>Ventura</c:v>
              </c:pt>
              <c:pt idx="56">
                <c:v>Santa Barbara</c:v>
              </c:pt>
              <c:pt idx="57">
                <c:v>San Benito</c:v>
              </c:pt>
              <c:pt idx="58">
                <c:v>Tulare</c:v>
              </c:pt>
              <c:pt idx="59">
                <c:v>Tehama</c:v>
              </c:pt>
            </c:strLit>
          </c:cat>
          <c:val>
            <c:numLit>
              <c:formatCode>0.0</c:formatCode>
              <c:ptCount val="60"/>
              <c:pt idx="0">
                <c:v>72.932810648190355</c:v>
              </c:pt>
              <c:pt idx="1">
                <c:v>131.1735619606369</c:v>
              </c:pt>
              <c:pt idx="2">
                <c:v>161.32806313492327</c:v>
              </c:pt>
              <c:pt idx="3">
                <c:v>187.73466833541926</c:v>
              </c:pt>
              <c:pt idx="4">
                <c:v>188.25301204819274</c:v>
              </c:pt>
              <c:pt idx="5">
                <c:v>215.93992983031984</c:v>
              </c:pt>
              <c:pt idx="6">
                <c:v>217.44297632754174</c:v>
              </c:pt>
              <c:pt idx="7">
                <c:v>224.39874092411196</c:v>
              </c:pt>
              <c:pt idx="8">
                <c:v>229.97260566321341</c:v>
              </c:pt>
              <c:pt idx="9">
                <c:v>247.55864625648775</c:v>
              </c:pt>
              <c:pt idx="10">
                <c:v>258.0410333961247</c:v>
              </c:pt>
              <c:pt idx="11">
                <c:v>259.23592802573694</c:v>
              </c:pt>
              <c:pt idx="12">
                <c:v>260.25190737469899</c:v>
              </c:pt>
              <c:pt idx="13">
                <c:v>264.15708629450677</c:v>
              </c:pt>
              <c:pt idx="14">
                <c:v>265.43763144692713</c:v>
              </c:pt>
              <c:pt idx="15">
                <c:v>266.60148793489634</c:v>
              </c:pt>
              <c:pt idx="16">
                <c:v>276.94733280891614</c:v>
              </c:pt>
              <c:pt idx="17">
                <c:v>281.25326454682062</c:v>
              </c:pt>
              <c:pt idx="18">
                <c:v>297.47729767702788</c:v>
              </c:pt>
              <c:pt idx="19">
                <c:v>331.74415595808819</c:v>
              </c:pt>
              <c:pt idx="20">
                <c:v>337.47930791291606</c:v>
              </c:pt>
              <c:pt idx="21">
                <c:v>338.64348900323</c:v>
              </c:pt>
              <c:pt idx="22">
                <c:v>355.6581074674894</c:v>
              </c:pt>
              <c:pt idx="23">
                <c:v>362.01370363022863</c:v>
              </c:pt>
              <c:pt idx="24">
                <c:v>371.15632826179143</c:v>
              </c:pt>
              <c:pt idx="25">
                <c:v>371.5474822577861</c:v>
              </c:pt>
              <c:pt idx="26">
                <c:v>373.08558651869737</c:v>
              </c:pt>
              <c:pt idx="27">
                <c:v>380.33626589221058</c:v>
              </c:pt>
              <c:pt idx="28">
                <c:v>381.64338914595294</c:v>
              </c:pt>
              <c:pt idx="29">
                <c:v>384.77645814597093</c:v>
              </c:pt>
              <c:pt idx="30">
                <c:v>394.79147481929459</c:v>
              </c:pt>
              <c:pt idx="31">
                <c:v>404.80649149261825</c:v>
              </c:pt>
              <c:pt idx="32">
                <c:v>405.25169554404783</c:v>
              </c:pt>
              <c:pt idx="33">
                <c:v>417.89647876703157</c:v>
              </c:pt>
              <c:pt idx="34">
                <c:v>424.02354376318181</c:v>
              </c:pt>
              <c:pt idx="35">
                <c:v>424.23678223066713</c:v>
              </c:pt>
              <c:pt idx="36">
                <c:v>425.1628230204073</c:v>
              </c:pt>
              <c:pt idx="37">
                <c:v>431.29596755791732</c:v>
              </c:pt>
              <c:pt idx="38">
                <c:v>431.67397722012049</c:v>
              </c:pt>
              <c:pt idx="39">
                <c:v>441.0400311989045</c:v>
              </c:pt>
              <c:pt idx="40">
                <c:v>462.2966512961616</c:v>
              </c:pt>
              <c:pt idx="41">
                <c:v>507.16330399411606</c:v>
              </c:pt>
              <c:pt idx="42">
                <c:v>529.88674978383801</c:v>
              </c:pt>
              <c:pt idx="43">
                <c:v>530.79926305396305</c:v>
              </c:pt>
              <c:pt idx="44">
                <c:v>537.11172264553886</c:v>
              </c:pt>
              <c:pt idx="45">
                <c:v>537.68355172246925</c:v>
              </c:pt>
              <c:pt idx="46">
                <c:v>556.06265051403261</c:v>
              </c:pt>
              <c:pt idx="47">
                <c:v>562.89012002516654</c:v>
              </c:pt>
              <c:pt idx="48">
                <c:v>583.35515081597384</c:v>
              </c:pt>
              <c:pt idx="49">
                <c:v>600.24406588670684</c:v>
              </c:pt>
              <c:pt idx="50">
                <c:v>612.60270275222581</c:v>
              </c:pt>
              <c:pt idx="51">
                <c:v>634.85831183361245</c:v>
              </c:pt>
              <c:pt idx="52">
                <c:v>669.67416598705768</c:v>
              </c:pt>
              <c:pt idx="53">
                <c:v>687.31831843039151</c:v>
              </c:pt>
              <c:pt idx="54">
                <c:v>699.48305747725919</c:v>
              </c:pt>
              <c:pt idx="55">
                <c:v>701.94382935588521</c:v>
              </c:pt>
              <c:pt idx="56">
                <c:v>744.18848511950716</c:v>
              </c:pt>
              <c:pt idx="57">
                <c:v>815.54822148881567</c:v>
              </c:pt>
              <c:pt idx="58">
                <c:v>819.36050551265748</c:v>
              </c:pt>
              <c:pt idx="59">
                <c:v>1208.4448427410446</c:v>
              </c:pt>
            </c:numLit>
          </c:val>
          <c:extLst>
            <c:ext xmlns:c16="http://schemas.microsoft.com/office/drawing/2014/chart" uri="{C3380CC4-5D6E-409C-BE32-E72D297353CC}">
              <c16:uniqueId val="{00000004-F193-471B-8C6D-49566C5A7E65}"/>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Segoe UI" panose="020B0502040204020203" pitchFamily="34" charset="0"/>
                <a:ea typeface="Calibri" panose="020F0502020204030204" pitchFamily="34" charset="0"/>
                <a:cs typeface="Segoe UI" panose="020B0502040204020203" pitchFamily="34" charset="0"/>
              </a:rPr>
              <a:t>DMC Penetration Rate for Children &amp; Youth</a:t>
            </a:r>
            <a:endParaRPr lang="en-US" sz="120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1"/>
            <c:invertIfNegative val="0"/>
            <c:bubble3D val="0"/>
            <c:spPr>
              <a:solidFill>
                <a:srgbClr val="F9A71C"/>
              </a:solidFill>
              <a:ln>
                <a:noFill/>
              </a:ln>
              <a:effectLst/>
            </c:spPr>
            <c:extLst>
              <c:ext xmlns:c16="http://schemas.microsoft.com/office/drawing/2014/chart" uri="{C3380CC4-5D6E-409C-BE32-E72D297353CC}">
                <c16:uniqueId val="{00000001-E15F-4054-A530-69BFD0F5AB3B}"/>
              </c:ext>
            </c:extLst>
          </c:dPt>
          <c:dPt>
            <c:idx val="3"/>
            <c:invertIfNegative val="0"/>
            <c:bubble3D val="0"/>
            <c:spPr>
              <a:solidFill>
                <a:srgbClr val="E47225"/>
              </a:solidFill>
              <a:ln>
                <a:noFill/>
              </a:ln>
              <a:effectLst/>
            </c:spPr>
            <c:extLst>
              <c:ext xmlns:c16="http://schemas.microsoft.com/office/drawing/2014/chart" uri="{C3380CC4-5D6E-409C-BE32-E72D297353CC}">
                <c16:uniqueId val="{00000003-E15F-4054-A530-69BFD0F5AB3B}"/>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Sonoma</c:v>
              </c:pt>
              <c:pt idx="1">
                <c:v>Statewide Median</c:v>
              </c:pt>
              <c:pt idx="2">
                <c:v>Butte</c:v>
              </c:pt>
              <c:pt idx="3">
                <c:v>Statewide Rate</c:v>
              </c:pt>
              <c:pt idx="4">
                <c:v>Kings</c:v>
              </c:pt>
              <c:pt idx="5">
                <c:v>Glenn</c:v>
              </c:pt>
              <c:pt idx="6">
                <c:v>Calaveras</c:v>
              </c:pt>
            </c:strLit>
          </c:cat>
          <c:val>
            <c:numLit>
              <c:formatCode>General</c:formatCode>
              <c:ptCount val="7"/>
              <c:pt idx="0">
                <c:v>1E-3</c:v>
              </c:pt>
              <c:pt idx="1">
                <c:v>2E-3</c:v>
              </c:pt>
              <c:pt idx="2">
                <c:v>2E-3</c:v>
              </c:pt>
              <c:pt idx="3">
                <c:v>3.1428571428571426E-3</c:v>
              </c:pt>
              <c:pt idx="4">
                <c:v>5.0000000000000001E-3</c:v>
              </c:pt>
              <c:pt idx="5">
                <c:v>6.0000000000000001E-3</c:v>
              </c:pt>
              <c:pt idx="6">
                <c:v>8.0000000000000002E-3</c:v>
              </c:pt>
            </c:numLit>
          </c:val>
          <c:extLst>
            <c:ext xmlns:c16="http://schemas.microsoft.com/office/drawing/2014/chart" uri="{C3380CC4-5D6E-409C-BE32-E72D297353CC}">
              <c16:uniqueId val="{00000004-E15F-4054-A530-69BFD0F5AB3B}"/>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sz="1440" b="1" i="0" u="none" strike="noStrike" kern="1200" spc="0" baseline="0">
                <a:solidFill>
                  <a:sysClr val="windowText" lastClr="000000">
                    <a:lumMod val="65000"/>
                    <a:lumOff val="35000"/>
                  </a:sysClr>
                </a:solidFill>
                <a:latin typeface="Segoe UI" panose="020B0502040204020203" pitchFamily="34" charset="0"/>
                <a:cs typeface="Segoe UI" panose="020B0502040204020203" pitchFamily="34" charset="0"/>
              </a:rPr>
              <a:t>Adult Recidivism Conviction Rate (Three-Year Recidivism Rates, Rate by County Release (released 2019-2020 FY)</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rgbClr val="E47225"/>
            </a:solidFill>
            <a:ln>
              <a:noFill/>
            </a:ln>
            <a:effectLst/>
          </c:spPr>
          <c:invertIfNegative val="0"/>
          <c:dPt>
            <c:idx val="23"/>
            <c:invertIfNegative val="0"/>
            <c:bubble3D val="0"/>
            <c:spPr>
              <a:solidFill>
                <a:srgbClr val="2D6E8D"/>
              </a:solidFill>
              <a:ln>
                <a:noFill/>
              </a:ln>
              <a:effectLst/>
            </c:spPr>
            <c:extLst>
              <c:ext xmlns:c16="http://schemas.microsoft.com/office/drawing/2014/chart" uri="{C3380CC4-5D6E-409C-BE32-E72D297353CC}">
                <c16:uniqueId val="{00000002-953C-4254-9F0D-79806FF57290}"/>
              </c:ext>
            </c:extLst>
          </c:dPt>
          <c:dPt>
            <c:idx val="24"/>
            <c:invertIfNegative val="0"/>
            <c:bubble3D val="0"/>
            <c:spPr>
              <a:solidFill>
                <a:srgbClr val="1F456B"/>
              </a:solidFill>
              <a:ln>
                <a:noFill/>
              </a:ln>
              <a:effectLst/>
            </c:spPr>
            <c:extLst>
              <c:ext xmlns:c16="http://schemas.microsoft.com/office/drawing/2014/chart" uri="{C3380CC4-5D6E-409C-BE32-E72D297353CC}">
                <c16:uniqueId val="{00000001-953C-4254-9F0D-79806FF5729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9"/>
              <c:pt idx="0">
                <c:v>San Francisco</c:v>
              </c:pt>
              <c:pt idx="1">
                <c:v>Del Norte</c:v>
              </c:pt>
              <c:pt idx="2">
                <c:v>Alameda</c:v>
              </c:pt>
              <c:pt idx="3">
                <c:v>Solano</c:v>
              </c:pt>
              <c:pt idx="4">
                <c:v>Contra Costa</c:v>
              </c:pt>
              <c:pt idx="5">
                <c:v>Siskiyou</c:v>
              </c:pt>
              <c:pt idx="6">
                <c:v>Santa Cruz</c:v>
              </c:pt>
              <c:pt idx="7">
                <c:v>Fresno</c:v>
              </c:pt>
              <c:pt idx="8">
                <c:v>Marin</c:v>
              </c:pt>
              <c:pt idx="9">
                <c:v>Merced</c:v>
              </c:pt>
              <c:pt idx="10">
                <c:v>Yolo</c:v>
              </c:pt>
              <c:pt idx="11">
                <c:v>Santa Clara</c:v>
              </c:pt>
              <c:pt idx="12">
                <c:v>San Mateo</c:v>
              </c:pt>
              <c:pt idx="13">
                <c:v>San Benito</c:v>
              </c:pt>
              <c:pt idx="14">
                <c:v>Sonoma</c:v>
              </c:pt>
              <c:pt idx="15">
                <c:v>Los Angeles</c:v>
              </c:pt>
              <c:pt idx="16">
                <c:v>El Dorado</c:v>
              </c:pt>
              <c:pt idx="17">
                <c:v>Nevada</c:v>
              </c:pt>
              <c:pt idx="18">
                <c:v>Stanislaus</c:v>
              </c:pt>
              <c:pt idx="19">
                <c:v>Imperial</c:v>
              </c:pt>
              <c:pt idx="20">
                <c:v>Amador</c:v>
              </c:pt>
              <c:pt idx="21">
                <c:v>San Diego</c:v>
              </c:pt>
              <c:pt idx="22">
                <c:v>Shasta</c:v>
              </c:pt>
              <c:pt idx="23">
                <c:v>Statewide Rate</c:v>
              </c:pt>
              <c:pt idx="24">
                <c:v>Statewide Median</c:v>
              </c:pt>
              <c:pt idx="25">
                <c:v>Riverside</c:v>
              </c:pt>
              <c:pt idx="26">
                <c:v>Sacramento</c:v>
              </c:pt>
              <c:pt idx="27">
                <c:v>Santa Barbara</c:v>
              </c:pt>
              <c:pt idx="28">
                <c:v>San Bernardino</c:v>
              </c:pt>
              <c:pt idx="29">
                <c:v>San Luis Obispo</c:v>
              </c:pt>
              <c:pt idx="30">
                <c:v>Tehama</c:v>
              </c:pt>
              <c:pt idx="31">
                <c:v>Madera</c:v>
              </c:pt>
              <c:pt idx="32">
                <c:v>Tuolumne</c:v>
              </c:pt>
              <c:pt idx="33">
                <c:v>Lake</c:v>
              </c:pt>
              <c:pt idx="34">
                <c:v>Placer</c:v>
              </c:pt>
              <c:pt idx="35">
                <c:v>Kings</c:v>
              </c:pt>
              <c:pt idx="36">
                <c:v>Mendocino</c:v>
              </c:pt>
              <c:pt idx="37">
                <c:v>Humboldt</c:v>
              </c:pt>
              <c:pt idx="38">
                <c:v>Monterey</c:v>
              </c:pt>
              <c:pt idx="39">
                <c:v>Ventura</c:v>
              </c:pt>
              <c:pt idx="40">
                <c:v>Napa</c:v>
              </c:pt>
              <c:pt idx="41">
                <c:v>San Joaquin</c:v>
              </c:pt>
              <c:pt idx="42">
                <c:v>Tulare</c:v>
              </c:pt>
              <c:pt idx="43">
                <c:v>Butte</c:v>
              </c:pt>
              <c:pt idx="44">
                <c:v>Orange</c:v>
              </c:pt>
              <c:pt idx="45">
                <c:v>Kern</c:v>
              </c:pt>
              <c:pt idx="46">
                <c:v>Lassen</c:v>
              </c:pt>
              <c:pt idx="47">
                <c:v>Sutter</c:v>
              </c:pt>
              <c:pt idx="48">
                <c:v>Yuba</c:v>
              </c:pt>
            </c:strLit>
          </c:cat>
          <c:val>
            <c:numLit>
              <c:formatCode>General</c:formatCode>
              <c:ptCount val="49"/>
              <c:pt idx="0">
                <c:v>0.17899999999999999</c:v>
              </c:pt>
              <c:pt idx="1">
                <c:v>0.255</c:v>
              </c:pt>
              <c:pt idx="2">
                <c:v>0.25600000000000001</c:v>
              </c:pt>
              <c:pt idx="3">
                <c:v>0.26700000000000002</c:v>
              </c:pt>
              <c:pt idx="4">
                <c:v>0.29299999999999998</c:v>
              </c:pt>
              <c:pt idx="5">
                <c:v>0.3</c:v>
              </c:pt>
              <c:pt idx="6">
                <c:v>0.307</c:v>
              </c:pt>
              <c:pt idx="7">
                <c:v>0.308</c:v>
              </c:pt>
              <c:pt idx="8">
                <c:v>0.308</c:v>
              </c:pt>
              <c:pt idx="9">
                <c:v>0.32200000000000001</c:v>
              </c:pt>
              <c:pt idx="10">
                <c:v>0.32300000000000001</c:v>
              </c:pt>
              <c:pt idx="11">
                <c:v>0.33800000000000002</c:v>
              </c:pt>
              <c:pt idx="12">
                <c:v>0.34200000000000003</c:v>
              </c:pt>
              <c:pt idx="13">
                <c:v>0.34699999999999998</c:v>
              </c:pt>
              <c:pt idx="14">
                <c:v>0.34799999999999998</c:v>
              </c:pt>
              <c:pt idx="15">
                <c:v>0.35899999999999999</c:v>
              </c:pt>
              <c:pt idx="16">
                <c:v>0.36599999999999999</c:v>
              </c:pt>
              <c:pt idx="17">
                <c:v>0.36799999999999999</c:v>
              </c:pt>
              <c:pt idx="18">
                <c:v>0.374</c:v>
              </c:pt>
              <c:pt idx="19">
                <c:v>0.375</c:v>
              </c:pt>
              <c:pt idx="20">
                <c:v>0.375</c:v>
              </c:pt>
              <c:pt idx="21">
                <c:v>0.38100000000000001</c:v>
              </c:pt>
              <c:pt idx="22">
                <c:v>0.38500000000000001</c:v>
              </c:pt>
              <c:pt idx="23">
                <c:v>0.39568085106382983</c:v>
              </c:pt>
              <c:pt idx="24">
                <c:v>0.39600000000000002</c:v>
              </c:pt>
              <c:pt idx="25">
                <c:v>0.39600000000000002</c:v>
              </c:pt>
              <c:pt idx="26">
                <c:v>0.41399999999999998</c:v>
              </c:pt>
              <c:pt idx="27">
                <c:v>0.41499999999999998</c:v>
              </c:pt>
              <c:pt idx="28">
                <c:v>0.41899999999999998</c:v>
              </c:pt>
              <c:pt idx="29">
                <c:v>0.42899999999999999</c:v>
              </c:pt>
              <c:pt idx="30">
                <c:v>0.43</c:v>
              </c:pt>
              <c:pt idx="31">
                <c:v>0.439</c:v>
              </c:pt>
              <c:pt idx="32">
                <c:v>0.443</c:v>
              </c:pt>
              <c:pt idx="33">
                <c:v>0.44600000000000001</c:v>
              </c:pt>
              <c:pt idx="34">
                <c:v>0.44800000000000001</c:v>
              </c:pt>
              <c:pt idx="35">
                <c:v>0.44800000000000001</c:v>
              </c:pt>
              <c:pt idx="36">
                <c:v>0.45100000000000001</c:v>
              </c:pt>
              <c:pt idx="37">
                <c:v>0.45200000000000001</c:v>
              </c:pt>
              <c:pt idx="38">
                <c:v>0.45400000000000001</c:v>
              </c:pt>
              <c:pt idx="39">
                <c:v>0.46200000000000002</c:v>
              </c:pt>
              <c:pt idx="40">
                <c:v>0.46899999999999997</c:v>
              </c:pt>
              <c:pt idx="41">
                <c:v>0.47699999999999998</c:v>
              </c:pt>
              <c:pt idx="42">
                <c:v>0.47799999999999998</c:v>
              </c:pt>
              <c:pt idx="43">
                <c:v>0.495</c:v>
              </c:pt>
              <c:pt idx="44">
                <c:v>0.496</c:v>
              </c:pt>
              <c:pt idx="45">
                <c:v>0.504</c:v>
              </c:pt>
              <c:pt idx="46">
                <c:v>0.51600000000000001</c:v>
              </c:pt>
              <c:pt idx="47">
                <c:v>0.52300000000000002</c:v>
              </c:pt>
              <c:pt idx="48">
                <c:v>0.61699999999999999</c:v>
              </c:pt>
            </c:numLit>
          </c:val>
          <c:extLst>
            <c:ext xmlns:c16="http://schemas.microsoft.com/office/drawing/2014/chart" uri="{C3380CC4-5D6E-409C-BE32-E72D297353CC}">
              <c16:uniqueId val="{00000000-953C-4254-9F0D-79806FF57290}"/>
            </c:ext>
          </c:extLst>
        </c:ser>
        <c:dLbls>
          <c:showLegendKey val="0"/>
          <c:showVal val="0"/>
          <c:showCatName val="0"/>
          <c:showSerName val="0"/>
          <c:showPercent val="0"/>
          <c:showBubbleSize val="0"/>
        </c:dLbls>
        <c:gapWidth val="75"/>
        <c:axId val="425834719"/>
        <c:axId val="425835679"/>
      </c:barChart>
      <c:catAx>
        <c:axId val="4258347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425835679"/>
        <c:crosses val="autoZero"/>
        <c:auto val="1"/>
        <c:lblAlgn val="ctr"/>
        <c:lblOffset val="100"/>
        <c:tickLblSkip val="1"/>
        <c:noMultiLvlLbl val="0"/>
      </c:catAx>
      <c:valAx>
        <c:axId val="4258356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4258347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t>Child Maltreatment Substantiations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4"/>
            <c:invertIfNegative val="0"/>
            <c:bubble3D val="0"/>
            <c:spPr>
              <a:solidFill>
                <a:srgbClr val="2D6E8D"/>
              </a:solidFill>
              <a:ln>
                <a:noFill/>
              </a:ln>
              <a:effectLst/>
            </c:spPr>
            <c:extLst>
              <c:ext xmlns:c16="http://schemas.microsoft.com/office/drawing/2014/chart" uri="{C3380CC4-5D6E-409C-BE32-E72D297353CC}">
                <c16:uniqueId val="{00000001-0F4A-459B-A4D7-71EC0CEC24FF}"/>
              </c:ext>
            </c:extLst>
          </c:dPt>
          <c:dPt>
            <c:idx val="29"/>
            <c:invertIfNegative val="0"/>
            <c:bubble3D val="0"/>
            <c:spPr>
              <a:solidFill>
                <a:srgbClr val="1F456B"/>
              </a:solidFill>
              <a:ln>
                <a:noFill/>
              </a:ln>
              <a:effectLst/>
            </c:spPr>
            <c:extLst>
              <c:ext xmlns:c16="http://schemas.microsoft.com/office/drawing/2014/chart" uri="{C3380CC4-5D6E-409C-BE32-E72D297353CC}">
                <c16:uniqueId val="{00000003-0F4A-459B-A4D7-71EC0CEC24FF}"/>
              </c:ext>
            </c:extLst>
          </c:dPt>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San Mateo</c:v>
              </c:pt>
              <c:pt idx="1">
                <c:v>Marin</c:v>
              </c:pt>
              <c:pt idx="2">
                <c:v>Alameda</c:v>
              </c:pt>
              <c:pt idx="3">
                <c:v>San Benito</c:v>
              </c:pt>
              <c:pt idx="4">
                <c:v>Santa Clara</c:v>
              </c:pt>
              <c:pt idx="5">
                <c:v>Contra Costa</c:v>
              </c:pt>
              <c:pt idx="6">
                <c:v>Santa Cruz</c:v>
              </c:pt>
              <c:pt idx="7">
                <c:v>Monterey</c:v>
              </c:pt>
              <c:pt idx="8">
                <c:v>Nevada</c:v>
              </c:pt>
              <c:pt idx="9">
                <c:v>Sonoma</c:v>
              </c:pt>
              <c:pt idx="10">
                <c:v>Placer</c:v>
              </c:pt>
              <c:pt idx="11">
                <c:v>Ventura</c:v>
              </c:pt>
              <c:pt idx="12">
                <c:v>Santa Barbara</c:v>
              </c:pt>
              <c:pt idx="13">
                <c:v>Solano</c:v>
              </c:pt>
              <c:pt idx="14">
                <c:v>San Diego</c:v>
              </c:pt>
              <c:pt idx="15">
                <c:v>Sutter</c:v>
              </c:pt>
              <c:pt idx="16">
                <c:v>Inyo</c:v>
              </c:pt>
              <c:pt idx="17">
                <c:v>Napa</c:v>
              </c:pt>
              <c:pt idx="18">
                <c:v>Madera</c:v>
              </c:pt>
              <c:pt idx="19">
                <c:v>San Francisco</c:v>
              </c:pt>
              <c:pt idx="20">
                <c:v>San Joaquin</c:v>
              </c:pt>
              <c:pt idx="21">
                <c:v>Tulare</c:v>
              </c:pt>
              <c:pt idx="22">
                <c:v>Sacramento</c:v>
              </c:pt>
              <c:pt idx="23">
                <c:v>El Dorado</c:v>
              </c:pt>
              <c:pt idx="24">
                <c:v>Statewide Rate</c:v>
              </c:pt>
              <c:pt idx="25">
                <c:v>Lake</c:v>
              </c:pt>
              <c:pt idx="26">
                <c:v>Yolo</c:v>
              </c:pt>
              <c:pt idx="27">
                <c:v>Imperial</c:v>
              </c:pt>
              <c:pt idx="28">
                <c:v>Fresno</c:v>
              </c:pt>
              <c:pt idx="29">
                <c:v>Statewide Median</c:v>
              </c:pt>
              <c:pt idx="30">
                <c:v>Los Angeles</c:v>
              </c:pt>
              <c:pt idx="31">
                <c:v>Orange</c:v>
              </c:pt>
              <c:pt idx="32">
                <c:v>San Luis Obispo</c:v>
              </c:pt>
              <c:pt idx="33">
                <c:v>Kings</c:v>
              </c:pt>
              <c:pt idx="34">
                <c:v>Merced</c:v>
              </c:pt>
              <c:pt idx="35">
                <c:v>Calaveras</c:v>
              </c:pt>
              <c:pt idx="36">
                <c:v>San Bernadino</c:v>
              </c:pt>
              <c:pt idx="37">
                <c:v>Stanislaus</c:v>
              </c:pt>
              <c:pt idx="38">
                <c:v>Butte</c:v>
              </c:pt>
              <c:pt idx="39">
                <c:v>Humboldt</c:v>
              </c:pt>
              <c:pt idx="40">
                <c:v>Tuolumne</c:v>
              </c:pt>
              <c:pt idx="41">
                <c:v>Tehama</c:v>
              </c:pt>
              <c:pt idx="42">
                <c:v>Glenn</c:v>
              </c:pt>
              <c:pt idx="43">
                <c:v>Riverside</c:v>
              </c:pt>
              <c:pt idx="44">
                <c:v>Kern</c:v>
              </c:pt>
              <c:pt idx="45">
                <c:v>Lassen</c:v>
              </c:pt>
              <c:pt idx="46">
                <c:v>Colusa</c:v>
              </c:pt>
              <c:pt idx="47">
                <c:v>Del Norte</c:v>
              </c:pt>
              <c:pt idx="48">
                <c:v>Yuba</c:v>
              </c:pt>
              <c:pt idx="49">
                <c:v>Mariposa</c:v>
              </c:pt>
              <c:pt idx="50">
                <c:v>Amador</c:v>
              </c:pt>
              <c:pt idx="51">
                <c:v>Plumas</c:v>
              </c:pt>
              <c:pt idx="52">
                <c:v>Shasta</c:v>
              </c:pt>
              <c:pt idx="53">
                <c:v>Siskiyou</c:v>
              </c:pt>
              <c:pt idx="54">
                <c:v>Trinity</c:v>
              </c:pt>
              <c:pt idx="55">
                <c:v>Modoc</c:v>
              </c:pt>
              <c:pt idx="56">
                <c:v>Mendocino</c:v>
              </c:pt>
            </c:strLit>
          </c:cat>
          <c:val>
            <c:numLit>
              <c:formatCode>0.00</c:formatCode>
              <c:ptCount val="57"/>
              <c:pt idx="0">
                <c:v>1.1000000000000001</c:v>
              </c:pt>
              <c:pt idx="1">
                <c:v>1.4</c:v>
              </c:pt>
              <c:pt idx="2">
                <c:v>1.4</c:v>
              </c:pt>
              <c:pt idx="3">
                <c:v>1.9</c:v>
              </c:pt>
              <c:pt idx="4">
                <c:v>1.9</c:v>
              </c:pt>
              <c:pt idx="5">
                <c:v>2</c:v>
              </c:pt>
              <c:pt idx="6">
                <c:v>2.2000000000000002</c:v>
              </c:pt>
              <c:pt idx="7">
                <c:v>2.2000000000000002</c:v>
              </c:pt>
              <c:pt idx="8">
                <c:v>2.8</c:v>
              </c:pt>
              <c:pt idx="9">
                <c:v>2.9</c:v>
              </c:pt>
              <c:pt idx="10">
                <c:v>2.9</c:v>
              </c:pt>
              <c:pt idx="11">
                <c:v>2.9</c:v>
              </c:pt>
              <c:pt idx="12">
                <c:v>3.3</c:v>
              </c:pt>
              <c:pt idx="13">
                <c:v>3.4</c:v>
              </c:pt>
              <c:pt idx="14">
                <c:v>3.7</c:v>
              </c:pt>
              <c:pt idx="15">
                <c:v>3.9</c:v>
              </c:pt>
              <c:pt idx="16">
                <c:v>3.9</c:v>
              </c:pt>
              <c:pt idx="17">
                <c:v>4.0999999999999996</c:v>
              </c:pt>
              <c:pt idx="18">
                <c:v>4.2</c:v>
              </c:pt>
              <c:pt idx="19">
                <c:v>4.4000000000000004</c:v>
              </c:pt>
              <c:pt idx="20">
                <c:v>4.9000000000000004</c:v>
              </c:pt>
              <c:pt idx="21">
                <c:v>5.2</c:v>
              </c:pt>
              <c:pt idx="22">
                <c:v>5.2</c:v>
              </c:pt>
              <c:pt idx="23">
                <c:v>5.6</c:v>
              </c:pt>
              <c:pt idx="24">
                <c:v>5.7</c:v>
              </c:pt>
              <c:pt idx="25">
                <c:v>6.3</c:v>
              </c:pt>
              <c:pt idx="26">
                <c:v>6.5</c:v>
              </c:pt>
              <c:pt idx="27">
                <c:v>6.5</c:v>
              </c:pt>
              <c:pt idx="28">
                <c:v>6.5</c:v>
              </c:pt>
              <c:pt idx="29">
                <c:v>6.5</c:v>
              </c:pt>
              <c:pt idx="30">
                <c:v>6.7</c:v>
              </c:pt>
              <c:pt idx="31">
                <c:v>6.8</c:v>
              </c:pt>
              <c:pt idx="32">
                <c:v>6.8</c:v>
              </c:pt>
              <c:pt idx="33">
                <c:v>6.9</c:v>
              </c:pt>
              <c:pt idx="34">
                <c:v>7.1</c:v>
              </c:pt>
              <c:pt idx="35">
                <c:v>7.6</c:v>
              </c:pt>
              <c:pt idx="36">
                <c:v>7.7</c:v>
              </c:pt>
              <c:pt idx="37">
                <c:v>7.8</c:v>
              </c:pt>
              <c:pt idx="38">
                <c:v>8</c:v>
              </c:pt>
              <c:pt idx="39">
                <c:v>8.5</c:v>
              </c:pt>
              <c:pt idx="40">
                <c:v>8.6999999999999993</c:v>
              </c:pt>
              <c:pt idx="41">
                <c:v>9</c:v>
              </c:pt>
              <c:pt idx="42">
                <c:v>9.4</c:v>
              </c:pt>
              <c:pt idx="43">
                <c:v>9.6</c:v>
              </c:pt>
              <c:pt idx="44">
                <c:v>10.1</c:v>
              </c:pt>
              <c:pt idx="45">
                <c:v>11</c:v>
              </c:pt>
              <c:pt idx="46">
                <c:v>11.1</c:v>
              </c:pt>
              <c:pt idx="47">
                <c:v>11.2</c:v>
              </c:pt>
              <c:pt idx="48">
                <c:v>12.2</c:v>
              </c:pt>
              <c:pt idx="49">
                <c:v>12.8</c:v>
              </c:pt>
              <c:pt idx="50">
                <c:v>13.2</c:v>
              </c:pt>
              <c:pt idx="51">
                <c:v>13.3</c:v>
              </c:pt>
              <c:pt idx="52">
                <c:v>13.8</c:v>
              </c:pt>
              <c:pt idx="53">
                <c:v>14.6</c:v>
              </c:pt>
              <c:pt idx="54">
                <c:v>15.4</c:v>
              </c:pt>
              <c:pt idx="55">
                <c:v>17.2</c:v>
              </c:pt>
              <c:pt idx="56">
                <c:v>18.899999999999999</c:v>
              </c:pt>
            </c:numLit>
          </c:val>
          <c:extLst>
            <c:ext xmlns:c16="http://schemas.microsoft.com/office/drawing/2014/chart" uri="{C3380CC4-5D6E-409C-BE32-E72D297353CC}">
              <c16:uniqueId val="{00000004-0F4A-459B-A4D7-71EC0CEC24FF}"/>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tickLblSkip val="1"/>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t>Open Child Welfare Case SMHS Penetration Rates </a:t>
            </a:r>
            <a:endParaRPr lang="en-US" sz="1440"/>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80D1-4A05-96B0-3F12C68A70C4}"/>
              </c:ext>
            </c:extLst>
          </c:dPt>
          <c:dPt>
            <c:idx val="36"/>
            <c:invertIfNegative val="0"/>
            <c:bubble3D val="0"/>
            <c:spPr>
              <a:solidFill>
                <a:srgbClr val="2D6E8D"/>
              </a:solidFill>
              <a:ln>
                <a:noFill/>
              </a:ln>
              <a:effectLst/>
            </c:spPr>
            <c:extLst>
              <c:ext xmlns:c16="http://schemas.microsoft.com/office/drawing/2014/chart" uri="{C3380CC4-5D6E-409C-BE32-E72D297353CC}">
                <c16:uniqueId val="{00000003-80D1-4A05-96B0-3F12C68A70C4}"/>
              </c:ext>
            </c:extLst>
          </c:dPt>
          <c:dLbls>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Tuolumne</c:v>
              </c:pt>
              <c:pt idx="1">
                <c:v>Sutter</c:v>
              </c:pt>
              <c:pt idx="2">
                <c:v>Yuba</c:v>
              </c:pt>
              <c:pt idx="3">
                <c:v>Inyo</c:v>
              </c:pt>
              <c:pt idx="4">
                <c:v>Sonoma</c:v>
              </c:pt>
              <c:pt idx="5">
                <c:v>Lassen</c:v>
              </c:pt>
              <c:pt idx="6">
                <c:v>Humboldt</c:v>
              </c:pt>
              <c:pt idx="7">
                <c:v>Tehama</c:v>
              </c:pt>
              <c:pt idx="8">
                <c:v>San Diego</c:v>
              </c:pt>
              <c:pt idx="9">
                <c:v>Orange</c:v>
              </c:pt>
              <c:pt idx="10">
                <c:v>Merced</c:v>
              </c:pt>
              <c:pt idx="11">
                <c:v>Tulare</c:v>
              </c:pt>
              <c:pt idx="12">
                <c:v>Sacramento</c:v>
              </c:pt>
              <c:pt idx="13">
                <c:v>Mariposa</c:v>
              </c:pt>
              <c:pt idx="14">
                <c:v>El Dorado</c:v>
              </c:pt>
              <c:pt idx="15">
                <c:v>Modoc</c:v>
              </c:pt>
              <c:pt idx="16">
                <c:v>Kings</c:v>
              </c:pt>
              <c:pt idx="17">
                <c:v>Del Norte</c:v>
              </c:pt>
              <c:pt idx="18">
                <c:v>Siskiyou</c:v>
              </c:pt>
              <c:pt idx="19">
                <c:v>Stanislaus</c:v>
              </c:pt>
              <c:pt idx="20">
                <c:v>Mendocino</c:v>
              </c:pt>
              <c:pt idx="21">
                <c:v>Lake</c:v>
              </c:pt>
              <c:pt idx="22">
                <c:v>Trinity</c:v>
              </c:pt>
              <c:pt idx="23">
                <c:v>Placer</c:v>
              </c:pt>
              <c:pt idx="24">
                <c:v>Napa</c:v>
              </c:pt>
              <c:pt idx="25">
                <c:v>Riverside</c:v>
              </c:pt>
              <c:pt idx="26">
                <c:v>Madera</c:v>
              </c:pt>
              <c:pt idx="27">
                <c:v>Statewide Median</c:v>
              </c:pt>
              <c:pt idx="28">
                <c:v>Amador</c:v>
              </c:pt>
              <c:pt idx="29">
                <c:v>Glenn</c:v>
              </c:pt>
              <c:pt idx="30">
                <c:v>Marin</c:v>
              </c:pt>
              <c:pt idx="31">
                <c:v>Solano</c:v>
              </c:pt>
              <c:pt idx="32">
                <c:v>Calaveras</c:v>
              </c:pt>
              <c:pt idx="33">
                <c:v>Yolo</c:v>
              </c:pt>
              <c:pt idx="34">
                <c:v>San Benito</c:v>
              </c:pt>
              <c:pt idx="35">
                <c:v>Nevada</c:v>
              </c:pt>
              <c:pt idx="36">
                <c:v>Statewide Rate</c:v>
              </c:pt>
              <c:pt idx="37">
                <c:v>Shasta</c:v>
              </c:pt>
              <c:pt idx="38">
                <c:v>Santa Cruz</c:v>
              </c:pt>
              <c:pt idx="39">
                <c:v>Colusa</c:v>
              </c:pt>
              <c:pt idx="40">
                <c:v>San Bernadino</c:v>
              </c:pt>
              <c:pt idx="41">
                <c:v>Kern</c:v>
              </c:pt>
              <c:pt idx="42">
                <c:v>San Luis Obispo</c:v>
              </c:pt>
              <c:pt idx="43">
                <c:v>San Joaquin</c:v>
              </c:pt>
              <c:pt idx="44">
                <c:v>Monterey</c:v>
              </c:pt>
              <c:pt idx="45">
                <c:v>Contra Costa</c:v>
              </c:pt>
              <c:pt idx="46">
                <c:v>Imperial</c:v>
              </c:pt>
              <c:pt idx="47">
                <c:v>Ventura</c:v>
              </c:pt>
              <c:pt idx="48">
                <c:v>Los Angeles</c:v>
              </c:pt>
              <c:pt idx="49">
                <c:v>Butte</c:v>
              </c:pt>
              <c:pt idx="50">
                <c:v>Alameda</c:v>
              </c:pt>
              <c:pt idx="51">
                <c:v>Santa Clara</c:v>
              </c:pt>
              <c:pt idx="52">
                <c:v>Fresno</c:v>
              </c:pt>
              <c:pt idx="53">
                <c:v>Plumas</c:v>
              </c:pt>
              <c:pt idx="54">
                <c:v>San Mateo</c:v>
              </c:pt>
              <c:pt idx="55">
                <c:v>Santa Barbara</c:v>
              </c:pt>
              <c:pt idx="56">
                <c:v>San Francisco</c:v>
              </c:pt>
            </c:strLit>
          </c:cat>
          <c:val>
            <c:numLit>
              <c:formatCode>General</c:formatCode>
              <c:ptCount val="57"/>
              <c:pt idx="0">
                <c:v>0.1779</c:v>
              </c:pt>
              <c:pt idx="1">
                <c:v>0.2049</c:v>
              </c:pt>
              <c:pt idx="2">
                <c:v>0.21129999999999999</c:v>
              </c:pt>
              <c:pt idx="3">
                <c:v>0.25</c:v>
              </c:pt>
              <c:pt idx="4">
                <c:v>0.25729999999999997</c:v>
              </c:pt>
              <c:pt idx="5">
                <c:v>0.26090000000000002</c:v>
              </c:pt>
              <c:pt idx="6">
                <c:v>0.26379999999999998</c:v>
              </c:pt>
              <c:pt idx="7">
                <c:v>0.27639999999999998</c:v>
              </c:pt>
              <c:pt idx="8">
                <c:v>0.28499999999999998</c:v>
              </c:pt>
              <c:pt idx="9">
                <c:v>0.28549999999999998</c:v>
              </c:pt>
              <c:pt idx="10">
                <c:v>0.2868</c:v>
              </c:pt>
              <c:pt idx="11">
                <c:v>0.2893</c:v>
              </c:pt>
              <c:pt idx="12">
                <c:v>0.30420000000000003</c:v>
              </c:pt>
              <c:pt idx="13">
                <c:v>0.30769999999999997</c:v>
              </c:pt>
              <c:pt idx="14">
                <c:v>0.31680000000000003</c:v>
              </c:pt>
              <c:pt idx="15">
                <c:v>0.32350000000000001</c:v>
              </c:pt>
              <c:pt idx="16">
                <c:v>0.32629999999999998</c:v>
              </c:pt>
              <c:pt idx="17">
                <c:v>0.3266</c:v>
              </c:pt>
              <c:pt idx="18">
                <c:v>0.33139999999999997</c:v>
              </c:pt>
              <c:pt idx="19">
                <c:v>0.3387</c:v>
              </c:pt>
              <c:pt idx="20">
                <c:v>0.34460000000000002</c:v>
              </c:pt>
              <c:pt idx="21">
                <c:v>0.36180000000000001</c:v>
              </c:pt>
              <c:pt idx="22">
                <c:v>0.36840000000000001</c:v>
              </c:pt>
              <c:pt idx="23">
                <c:v>0.37319999999999998</c:v>
              </c:pt>
              <c:pt idx="24">
                <c:v>0.38140000000000002</c:v>
              </c:pt>
              <c:pt idx="25">
                <c:v>0.3876</c:v>
              </c:pt>
              <c:pt idx="26">
                <c:v>0.39069999999999999</c:v>
              </c:pt>
              <c:pt idx="27">
                <c:v>0.3947</c:v>
              </c:pt>
              <c:pt idx="28">
                <c:v>0.3947</c:v>
              </c:pt>
              <c:pt idx="29">
                <c:v>0.39839999999999998</c:v>
              </c:pt>
              <c:pt idx="30">
                <c:v>0.40939999999999999</c:v>
              </c:pt>
              <c:pt idx="31">
                <c:v>0.41410000000000002</c:v>
              </c:pt>
              <c:pt idx="32">
                <c:v>0.41610000000000003</c:v>
              </c:pt>
              <c:pt idx="33">
                <c:v>0.41980000000000001</c:v>
              </c:pt>
              <c:pt idx="34">
                <c:v>0.42499999999999999</c:v>
              </c:pt>
              <c:pt idx="35">
                <c:v>0.42609999999999998</c:v>
              </c:pt>
              <c:pt idx="36">
                <c:v>0.42959999999999998</c:v>
              </c:pt>
              <c:pt idx="37">
                <c:v>0.43180000000000002</c:v>
              </c:pt>
              <c:pt idx="38">
                <c:v>0.43640000000000001</c:v>
              </c:pt>
              <c:pt idx="39">
                <c:v>0.4375</c:v>
              </c:pt>
              <c:pt idx="40">
                <c:v>0.44109999999999999</c:v>
              </c:pt>
              <c:pt idx="41">
                <c:v>0.44240000000000002</c:v>
              </c:pt>
              <c:pt idx="42">
                <c:v>0.45040000000000002</c:v>
              </c:pt>
              <c:pt idx="43">
                <c:v>0.45400000000000001</c:v>
              </c:pt>
              <c:pt idx="44">
                <c:v>0.4592</c:v>
              </c:pt>
              <c:pt idx="45">
                <c:v>0.46679999999999999</c:v>
              </c:pt>
              <c:pt idx="46">
                <c:v>0.46860000000000002</c:v>
              </c:pt>
              <c:pt idx="47">
                <c:v>0.47560000000000002</c:v>
              </c:pt>
              <c:pt idx="48">
                <c:v>0.4824</c:v>
              </c:pt>
              <c:pt idx="49">
                <c:v>0.4889</c:v>
              </c:pt>
              <c:pt idx="50">
                <c:v>0.49669999999999997</c:v>
              </c:pt>
              <c:pt idx="51">
                <c:v>0.498</c:v>
              </c:pt>
              <c:pt idx="52">
                <c:v>0.50609999999999999</c:v>
              </c:pt>
              <c:pt idx="53">
                <c:v>0.51219999999999999</c:v>
              </c:pt>
              <c:pt idx="54">
                <c:v>0.52890000000000004</c:v>
              </c:pt>
              <c:pt idx="55">
                <c:v>0.53690000000000004</c:v>
              </c:pt>
              <c:pt idx="56">
                <c:v>0.64400000000000002</c:v>
              </c:pt>
            </c:numLit>
          </c:val>
          <c:extLst>
            <c:ext xmlns:c16="http://schemas.microsoft.com/office/drawing/2014/chart" uri="{C3380CC4-5D6E-409C-BE32-E72D297353CC}">
              <c16:uniqueId val="{00000004-80D1-4A05-96B0-3F12C68A70C4}"/>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latin typeface="Segoe UI" panose="020B0502040204020203" pitchFamily="34" charset="0"/>
                <a:cs typeface="Segoe UI" panose="020B0502040204020203" pitchFamily="34" charset="0"/>
              </a:rPr>
              <a:t>Children in Foster Care, Rate per 100,000</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v>Total</c:v>
          </c:tx>
          <c:spPr>
            <a:solidFill>
              <a:schemeClr val="accent1"/>
            </a:solidFill>
            <a:ln>
              <a:noFill/>
            </a:ln>
            <a:effectLst/>
          </c:spPr>
          <c:invertIfNegative val="0"/>
          <c:dPt>
            <c:idx val="28"/>
            <c:invertIfNegative val="0"/>
            <c:bubble3D val="0"/>
            <c:spPr>
              <a:solidFill>
                <a:srgbClr val="F9A71C"/>
              </a:solidFill>
              <a:ln>
                <a:noFill/>
              </a:ln>
              <a:effectLst/>
            </c:spPr>
            <c:extLst>
              <c:ext xmlns:c16="http://schemas.microsoft.com/office/drawing/2014/chart" uri="{C3380CC4-5D6E-409C-BE32-E72D297353CC}">
                <c16:uniqueId val="{00000001-FF00-4F09-BCF7-3A97BA38BAC3}"/>
              </c:ext>
            </c:extLst>
          </c:dPt>
          <c:dPt>
            <c:idx val="31"/>
            <c:invertIfNegative val="0"/>
            <c:bubble3D val="0"/>
            <c:spPr>
              <a:solidFill>
                <a:srgbClr val="E47225"/>
              </a:solidFill>
              <a:ln>
                <a:noFill/>
              </a:ln>
              <a:effectLst/>
            </c:spPr>
            <c:extLst>
              <c:ext xmlns:c16="http://schemas.microsoft.com/office/drawing/2014/chart" uri="{C3380CC4-5D6E-409C-BE32-E72D297353CC}">
                <c16:uniqueId val="{00000002-FF00-4F09-BCF7-3A97BA38BAC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San Mateo</c:v>
              </c:pt>
              <c:pt idx="1">
                <c:v>Santa Clara</c:v>
              </c:pt>
              <c:pt idx="2">
                <c:v>Marin</c:v>
              </c:pt>
              <c:pt idx="3">
                <c:v>Monterey</c:v>
              </c:pt>
              <c:pt idx="4">
                <c:v>San Benito</c:v>
              </c:pt>
              <c:pt idx="5">
                <c:v>Nevada</c:v>
              </c:pt>
              <c:pt idx="6">
                <c:v>Contra Costa</c:v>
              </c:pt>
              <c:pt idx="7">
                <c:v>Placer</c:v>
              </c:pt>
              <c:pt idx="8">
                <c:v>San Diego</c:v>
              </c:pt>
              <c:pt idx="9">
                <c:v>Ventura</c:v>
              </c:pt>
              <c:pt idx="10">
                <c:v>Santa Cruz</c:v>
              </c:pt>
              <c:pt idx="11">
                <c:v>Napa</c:v>
              </c:pt>
              <c:pt idx="12">
                <c:v>Stanislaus</c:v>
              </c:pt>
              <c:pt idx="13">
                <c:v>El Dorado</c:v>
              </c:pt>
              <c:pt idx="14">
                <c:v>Solano</c:v>
              </c:pt>
              <c:pt idx="15">
                <c:v>Alameda</c:v>
              </c:pt>
              <c:pt idx="16">
                <c:v>Sacramento</c:v>
              </c:pt>
              <c:pt idx="17">
                <c:v>Orange</c:v>
              </c:pt>
              <c:pt idx="18">
                <c:v>Colusa</c:v>
              </c:pt>
              <c:pt idx="19">
                <c:v>San Luis Obispo</c:v>
              </c:pt>
              <c:pt idx="20">
                <c:v>Sutter</c:v>
              </c:pt>
              <c:pt idx="21">
                <c:v>Glenn</c:v>
              </c:pt>
              <c:pt idx="22">
                <c:v>Sonoma</c:v>
              </c:pt>
              <c:pt idx="23">
                <c:v>Santa Barbara</c:v>
              </c:pt>
              <c:pt idx="24">
                <c:v>California</c:v>
              </c:pt>
              <c:pt idx="25">
                <c:v>Imperial</c:v>
              </c:pt>
              <c:pt idx="26">
                <c:v>Inyo</c:v>
              </c:pt>
              <c:pt idx="27">
                <c:v>San Joaquin</c:v>
              </c:pt>
              <c:pt idx="28">
                <c:v>Statewide Median</c:v>
              </c:pt>
              <c:pt idx="29">
                <c:v>Yolo</c:v>
              </c:pt>
              <c:pt idx="30">
                <c:v>Kings</c:v>
              </c:pt>
              <c:pt idx="31">
                <c:v>Statewide Rate</c:v>
              </c:pt>
              <c:pt idx="32">
                <c:v>San Francisco</c:v>
              </c:pt>
              <c:pt idx="33">
                <c:v>Riverside</c:v>
              </c:pt>
              <c:pt idx="34">
                <c:v>Fresno</c:v>
              </c:pt>
              <c:pt idx="35">
                <c:v>Madera</c:v>
              </c:pt>
              <c:pt idx="36">
                <c:v>Tulare</c:v>
              </c:pt>
              <c:pt idx="37">
                <c:v>Trinity</c:v>
              </c:pt>
              <c:pt idx="38">
                <c:v>Lake</c:v>
              </c:pt>
              <c:pt idx="39">
                <c:v>Merced</c:v>
              </c:pt>
              <c:pt idx="40">
                <c:v>Los Angeles</c:v>
              </c:pt>
              <c:pt idx="41">
                <c:v>Yuba</c:v>
              </c:pt>
              <c:pt idx="42">
                <c:v>Calaveras</c:v>
              </c:pt>
              <c:pt idx="43">
                <c:v>Butte</c:v>
              </c:pt>
              <c:pt idx="44">
                <c:v>Kern</c:v>
              </c:pt>
              <c:pt idx="45">
                <c:v>Tuolumne</c:v>
              </c:pt>
              <c:pt idx="46">
                <c:v>Lassen</c:v>
              </c:pt>
              <c:pt idx="47">
                <c:v>Amador</c:v>
              </c:pt>
              <c:pt idx="48">
                <c:v>Tehama</c:v>
              </c:pt>
              <c:pt idx="49">
                <c:v>Siskiyou</c:v>
              </c:pt>
              <c:pt idx="50">
                <c:v>Humboldt</c:v>
              </c:pt>
              <c:pt idx="51">
                <c:v>Shasta</c:v>
              </c:pt>
              <c:pt idx="52">
                <c:v>Mariposa</c:v>
              </c:pt>
              <c:pt idx="53">
                <c:v>Mendocino</c:v>
              </c:pt>
              <c:pt idx="54">
                <c:v>Del Norte</c:v>
              </c:pt>
              <c:pt idx="55">
                <c:v>Plumas</c:v>
              </c:pt>
              <c:pt idx="56">
                <c:v>Modoc</c:v>
              </c:pt>
            </c:strLit>
          </c:cat>
          <c:val>
            <c:numLit>
              <c:formatCode>General</c:formatCode>
              <c:ptCount val="57"/>
              <c:pt idx="0">
                <c:v>78.521850836302576</c:v>
              </c:pt>
              <c:pt idx="1">
                <c:v>140.08500446765512</c:v>
              </c:pt>
              <c:pt idx="2">
                <c:v>147.7953854996305</c:v>
              </c:pt>
              <c:pt idx="3">
                <c:v>149.22152434191847</c:v>
              </c:pt>
              <c:pt idx="4">
                <c:v>161.94566144681096</c:v>
              </c:pt>
              <c:pt idx="5">
                <c:v>174.73597394337153</c:v>
              </c:pt>
              <c:pt idx="6">
                <c:v>184.31497701963616</c:v>
              </c:pt>
              <c:pt idx="7">
                <c:v>189.76811087346616</c:v>
              </c:pt>
              <c:pt idx="8">
                <c:v>203.2219451729442</c:v>
              </c:pt>
              <c:pt idx="9">
                <c:v>213.23171849092853</c:v>
              </c:pt>
              <c:pt idx="10">
                <c:v>222.30182744805123</c:v>
              </c:pt>
              <c:pt idx="11">
                <c:v>240.62302903605982</c:v>
              </c:pt>
              <c:pt idx="12">
                <c:v>259.11209507512376</c:v>
              </c:pt>
              <c:pt idx="13">
                <c:v>266.02291628884916</c:v>
              </c:pt>
              <c:pt idx="14">
                <c:v>277.44892036271239</c:v>
              </c:pt>
              <c:pt idx="15">
                <c:v>278.63581645736326</c:v>
              </c:pt>
              <c:pt idx="16">
                <c:v>307.5755253212842</c:v>
              </c:pt>
              <c:pt idx="17">
                <c:v>324.75406386992228</c:v>
              </c:pt>
              <c:pt idx="18">
                <c:v>405.69103382246146</c:v>
              </c:pt>
              <c:pt idx="19">
                <c:v>406.37831601611617</c:v>
              </c:pt>
              <c:pt idx="20">
                <c:v>429.63833454177637</c:v>
              </c:pt>
              <c:pt idx="21">
                <c:v>451.59535356197159</c:v>
              </c:pt>
              <c:pt idx="22">
                <c:v>453.91883721859034</c:v>
              </c:pt>
              <c:pt idx="23">
                <c:v>453.99730439100517</c:v>
              </c:pt>
              <c:pt idx="24">
                <c:v>454.55055051489131</c:v>
              </c:pt>
              <c:pt idx="25">
                <c:v>458.24448808254914</c:v>
              </c:pt>
              <c:pt idx="26">
                <c:v>464.47706712786504</c:v>
              </c:pt>
              <c:pt idx="27">
                <c:v>483.98091304177268</c:v>
              </c:pt>
              <c:pt idx="28">
                <c:v>483.98091304177268</c:v>
              </c:pt>
              <c:pt idx="29">
                <c:v>511.90060176860294</c:v>
              </c:pt>
              <c:pt idx="30">
                <c:v>512.55058686921313</c:v>
              </c:pt>
              <c:pt idx="31">
                <c:v>525.0821806772974</c:v>
              </c:pt>
              <c:pt idx="32">
                <c:v>527.79575008199481</c:v>
              </c:pt>
              <c:pt idx="33">
                <c:v>528.62860715409977</c:v>
              </c:pt>
              <c:pt idx="34">
                <c:v>530.1199471832939</c:v>
              </c:pt>
              <c:pt idx="35">
                <c:v>544.03017554040332</c:v>
              </c:pt>
              <c:pt idx="36">
                <c:v>566.95673185993803</c:v>
              </c:pt>
              <c:pt idx="37">
                <c:v>584.50691362083762</c:v>
              </c:pt>
              <c:pt idx="38">
                <c:v>610.40724224715723</c:v>
              </c:pt>
              <c:pt idx="39">
                <c:v>613.40364560617434</c:v>
              </c:pt>
              <c:pt idx="40">
                <c:v>636.74872492640679</c:v>
              </c:pt>
              <c:pt idx="41">
                <c:v>660.55148427188806</c:v>
              </c:pt>
              <c:pt idx="42">
                <c:v>663.52312347366649</c:v>
              </c:pt>
              <c:pt idx="43">
                <c:v>672.93902306571442</c:v>
              </c:pt>
              <c:pt idx="44">
                <c:v>679.39388721685907</c:v>
              </c:pt>
              <c:pt idx="45">
                <c:v>707.88950359677597</c:v>
              </c:pt>
              <c:pt idx="46">
                <c:v>769.53107404015077</c:v>
              </c:pt>
              <c:pt idx="47">
                <c:v>793.15978997128775</c:v>
              </c:pt>
              <c:pt idx="48">
                <c:v>824.06841158431598</c:v>
              </c:pt>
              <c:pt idx="49">
                <c:v>848.0542410714819</c:v>
              </c:pt>
              <c:pt idx="50">
                <c:v>877.89859658722025</c:v>
              </c:pt>
              <c:pt idx="51">
                <c:v>883.38734878893115</c:v>
              </c:pt>
              <c:pt idx="52">
                <c:v>917.55385385726527</c:v>
              </c:pt>
              <c:pt idx="53">
                <c:v>943.47760453731871</c:v>
              </c:pt>
              <c:pt idx="54">
                <c:v>1116.0554137456575</c:v>
              </c:pt>
              <c:pt idx="55">
                <c:v>1193.8625411804032</c:v>
              </c:pt>
              <c:pt idx="56">
                <c:v>1879.3365691332751</c:v>
              </c:pt>
            </c:numLit>
          </c:val>
          <c:extLst>
            <c:ext xmlns:c16="http://schemas.microsoft.com/office/drawing/2014/chart" uri="{C3380CC4-5D6E-409C-BE32-E72D297353CC}">
              <c16:uniqueId val="{00000000-FF00-4F09-BCF7-3A97BA38BAC3}"/>
            </c:ext>
          </c:extLst>
        </c:ser>
        <c:dLbls>
          <c:showLegendKey val="0"/>
          <c:showVal val="0"/>
          <c:showCatName val="0"/>
          <c:showSerName val="0"/>
          <c:showPercent val="0"/>
          <c:showBubbleSize val="0"/>
        </c:dLbls>
        <c:gapWidth val="75"/>
        <c:axId val="244235871"/>
        <c:axId val="244236351"/>
      </c:barChart>
      <c:catAx>
        <c:axId val="2442358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244236351"/>
        <c:crosses val="autoZero"/>
        <c:auto val="1"/>
        <c:lblAlgn val="ctr"/>
        <c:lblOffset val="100"/>
        <c:tickLblSkip val="1"/>
        <c:noMultiLvlLbl val="0"/>
      </c:catAx>
      <c:valAx>
        <c:axId val="24423635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24423587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t>Follow-Up After Emergency Department Visit for Mental Illness (FUM-30)</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11"/>
            <c:invertIfNegative val="0"/>
            <c:bubble3D val="0"/>
            <c:spPr>
              <a:solidFill>
                <a:schemeClr val="accent1"/>
              </a:solidFill>
              <a:ln>
                <a:noFill/>
              </a:ln>
              <a:effectLst/>
            </c:spPr>
            <c:extLst>
              <c:ext xmlns:c16="http://schemas.microsoft.com/office/drawing/2014/chart" uri="{C3380CC4-5D6E-409C-BE32-E72D297353CC}">
                <c16:uniqueId val="{00000001-5932-45AC-9070-CDADB09545D5}"/>
              </c:ext>
            </c:extLst>
          </c:dPt>
          <c:dPt>
            <c:idx val="24"/>
            <c:invertIfNegative val="0"/>
            <c:bubble3D val="0"/>
            <c:spPr>
              <a:solidFill>
                <a:srgbClr val="F9A71C"/>
              </a:solidFill>
              <a:ln>
                <a:noFill/>
              </a:ln>
              <a:effectLst/>
            </c:spPr>
            <c:extLst>
              <c:ext xmlns:c16="http://schemas.microsoft.com/office/drawing/2014/chart" uri="{C3380CC4-5D6E-409C-BE32-E72D297353CC}">
                <c16:uniqueId val="{00000003-5932-45AC-9070-CDADB09545D5}"/>
              </c:ext>
            </c:extLst>
          </c:dPt>
          <c:dPt>
            <c:idx val="26"/>
            <c:invertIfNegative val="0"/>
            <c:bubble3D val="0"/>
            <c:spPr>
              <a:solidFill>
                <a:srgbClr val="E47225"/>
              </a:solidFill>
              <a:ln>
                <a:noFill/>
              </a:ln>
              <a:effectLst/>
            </c:spPr>
            <c:extLst>
              <c:ext xmlns:c16="http://schemas.microsoft.com/office/drawing/2014/chart" uri="{C3380CC4-5D6E-409C-BE32-E72D297353CC}">
                <c16:uniqueId val="{00000005-5932-45AC-9070-CDADB09545D5}"/>
              </c:ext>
            </c:extLst>
          </c:dPt>
          <c:dPt>
            <c:idx val="46"/>
            <c:invertIfNegative val="0"/>
            <c:bubble3D val="0"/>
            <c:spPr>
              <a:solidFill>
                <a:schemeClr val="accent1"/>
              </a:solidFill>
              <a:ln>
                <a:noFill/>
              </a:ln>
              <a:effectLst/>
            </c:spPr>
            <c:extLst>
              <c:ext xmlns:c16="http://schemas.microsoft.com/office/drawing/2014/chart" uri="{C3380CC4-5D6E-409C-BE32-E72D297353CC}">
                <c16:uniqueId val="{00000007-5932-45AC-9070-CDADB09545D5}"/>
              </c:ext>
            </c:extLst>
          </c:dPt>
          <c:dLbls>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0"/>
              <c:pt idx="0">
                <c:v>Fresno</c:v>
              </c:pt>
              <c:pt idx="1">
                <c:v>Mendocino</c:v>
              </c:pt>
              <c:pt idx="2">
                <c:v>Kern</c:v>
              </c:pt>
              <c:pt idx="3">
                <c:v>Del Norte</c:v>
              </c:pt>
              <c:pt idx="4">
                <c:v>Siskiyou</c:v>
              </c:pt>
              <c:pt idx="5">
                <c:v>San Joaquin</c:v>
              </c:pt>
              <c:pt idx="6">
                <c:v>Ventura</c:v>
              </c:pt>
              <c:pt idx="7">
                <c:v>Lake</c:v>
              </c:pt>
              <c:pt idx="8">
                <c:v>Stanislaus</c:v>
              </c:pt>
              <c:pt idx="9">
                <c:v>Solano</c:v>
              </c:pt>
              <c:pt idx="10">
                <c:v>Yolo</c:v>
              </c:pt>
              <c:pt idx="11">
                <c:v>Yuba</c:v>
              </c:pt>
              <c:pt idx="12">
                <c:v>San Diego</c:v>
              </c:pt>
              <c:pt idx="13">
                <c:v>San Francisco</c:v>
              </c:pt>
              <c:pt idx="14">
                <c:v>Calaveras</c:v>
              </c:pt>
              <c:pt idx="15">
                <c:v>Los Angeles</c:v>
              </c:pt>
              <c:pt idx="16">
                <c:v>Shasta</c:v>
              </c:pt>
              <c:pt idx="17">
                <c:v>Madera</c:v>
              </c:pt>
              <c:pt idx="18">
                <c:v>Imperial</c:v>
              </c:pt>
              <c:pt idx="19">
                <c:v>Humboldt</c:v>
              </c:pt>
              <c:pt idx="20">
                <c:v>Orange</c:v>
              </c:pt>
              <c:pt idx="21">
                <c:v>Kings</c:v>
              </c:pt>
              <c:pt idx="22">
                <c:v>Tehama</c:v>
              </c:pt>
              <c:pt idx="23">
                <c:v>San Benito</c:v>
              </c:pt>
              <c:pt idx="24">
                <c:v>Statewide Median</c:v>
              </c:pt>
              <c:pt idx="25">
                <c:v>Monterey</c:v>
              </c:pt>
              <c:pt idx="26">
                <c:v>Statewide Rate</c:v>
              </c:pt>
              <c:pt idx="27">
                <c:v>Napa</c:v>
              </c:pt>
              <c:pt idx="28">
                <c:v>Glenn</c:v>
              </c:pt>
              <c:pt idx="29">
                <c:v>Sutter</c:v>
              </c:pt>
              <c:pt idx="30">
                <c:v>Butte</c:v>
              </c:pt>
              <c:pt idx="31">
                <c:v>Merced</c:v>
              </c:pt>
              <c:pt idx="32">
                <c:v>Sacramento</c:v>
              </c:pt>
              <c:pt idx="33">
                <c:v>Tulare</c:v>
              </c:pt>
              <c:pt idx="34">
                <c:v>Sonoma</c:v>
              </c:pt>
              <c:pt idx="35">
                <c:v>Placer</c:v>
              </c:pt>
              <c:pt idx="36">
                <c:v>Santa Barbara</c:v>
              </c:pt>
              <c:pt idx="37">
                <c:v>Marin</c:v>
              </c:pt>
              <c:pt idx="38">
                <c:v>Amador</c:v>
              </c:pt>
              <c:pt idx="39">
                <c:v>San Luis Obispo</c:v>
              </c:pt>
              <c:pt idx="40">
                <c:v>Nevada</c:v>
              </c:pt>
              <c:pt idx="41">
                <c:v>El Dorado</c:v>
              </c:pt>
              <c:pt idx="42">
                <c:v>Santa Clara</c:v>
              </c:pt>
              <c:pt idx="43">
                <c:v>Alameda</c:v>
              </c:pt>
              <c:pt idx="44">
                <c:v>Contra Costa</c:v>
              </c:pt>
              <c:pt idx="45">
                <c:v>Tuolumne</c:v>
              </c:pt>
              <c:pt idx="46">
                <c:v>Santa Cruz</c:v>
              </c:pt>
              <c:pt idx="47">
                <c:v>Riverside</c:v>
              </c:pt>
              <c:pt idx="48">
                <c:v>San Bernardino</c:v>
              </c:pt>
              <c:pt idx="49">
                <c:v>San Mateo</c:v>
              </c:pt>
            </c:strLit>
          </c:cat>
          <c:val>
            <c:numLit>
              <c:formatCode>General</c:formatCode>
              <c:ptCount val="50"/>
              <c:pt idx="0">
                <c:v>0.15254237288135594</c:v>
              </c:pt>
              <c:pt idx="1">
                <c:v>0.17159763313609466</c:v>
              </c:pt>
              <c:pt idx="2">
                <c:v>0.2119205298013245</c:v>
              </c:pt>
              <c:pt idx="3">
                <c:v>0.23</c:v>
              </c:pt>
              <c:pt idx="4">
                <c:v>0.23809523809523808</c:v>
              </c:pt>
              <c:pt idx="5">
                <c:v>0.24126268320180383</c:v>
              </c:pt>
              <c:pt idx="6">
                <c:v>0.24563318777292575</c:v>
              </c:pt>
              <c:pt idx="7">
                <c:v>0.24873096446700507</c:v>
              </c:pt>
              <c:pt idx="8">
                <c:v>0.26</c:v>
              </c:pt>
              <c:pt idx="9">
                <c:v>0.26600985221674878</c:v>
              </c:pt>
              <c:pt idx="10">
                <c:v>0.27345844504021449</c:v>
              </c:pt>
              <c:pt idx="11">
                <c:v>0.28877005347593582</c:v>
              </c:pt>
              <c:pt idx="12">
                <c:v>0.29182963928726641</c:v>
              </c:pt>
              <c:pt idx="13">
                <c:v>0.29790535298681148</c:v>
              </c:pt>
              <c:pt idx="14">
                <c:v>0.31818181818181818</c:v>
              </c:pt>
              <c:pt idx="15">
                <c:v>0.32156625178984471</c:v>
              </c:pt>
              <c:pt idx="16">
                <c:v>0.32678132678132676</c:v>
              </c:pt>
              <c:pt idx="17">
                <c:v>0.33146067415730335</c:v>
              </c:pt>
              <c:pt idx="18">
                <c:v>0.34594594594594597</c:v>
              </c:pt>
              <c:pt idx="19">
                <c:v>0.34722222222222221</c:v>
              </c:pt>
              <c:pt idx="20">
                <c:v>0.35745222929936304</c:v>
              </c:pt>
              <c:pt idx="21">
                <c:v>0.36075949367088606</c:v>
              </c:pt>
              <c:pt idx="22">
                <c:v>0.36458333333333331</c:v>
              </c:pt>
              <c:pt idx="23">
                <c:v>0.36619718309859156</c:v>
              </c:pt>
              <c:pt idx="24">
                <c:v>0.37278469020400429</c:v>
              </c:pt>
              <c:pt idx="25">
                <c:v>0.37937219730941701</c:v>
              </c:pt>
              <c:pt idx="26">
                <c:v>0.38153156102671598</c:v>
              </c:pt>
              <c:pt idx="27">
                <c:v>0.38532110091743121</c:v>
              </c:pt>
              <c:pt idx="28">
                <c:v>0.38709677419354838</c:v>
              </c:pt>
              <c:pt idx="29">
                <c:v>0.38983050847457629</c:v>
              </c:pt>
              <c:pt idx="30">
                <c:v>0.39577039274924469</c:v>
              </c:pt>
              <c:pt idx="31">
                <c:v>0.40674955595026641</c:v>
              </c:pt>
              <c:pt idx="32">
                <c:v>0.40787269681742044</c:v>
              </c:pt>
              <c:pt idx="33">
                <c:v>0.41168658698539179</c:v>
              </c:pt>
              <c:pt idx="34">
                <c:v>0.42926829268292682</c:v>
              </c:pt>
              <c:pt idx="35">
                <c:v>0.42954545454545456</c:v>
              </c:pt>
              <c:pt idx="36">
                <c:v>0.43698468786808009</c:v>
              </c:pt>
              <c:pt idx="37">
                <c:v>0.44751381215469616</c:v>
              </c:pt>
              <c:pt idx="38">
                <c:v>0.45588235294117646</c:v>
              </c:pt>
              <c:pt idx="39">
                <c:v>0.46418338108882523</c:v>
              </c:pt>
              <c:pt idx="40">
                <c:v>0.48044692737430167</c:v>
              </c:pt>
              <c:pt idx="41">
                <c:v>0.48130841121495327</c:v>
              </c:pt>
              <c:pt idx="42">
                <c:v>0.48226351351351349</c:v>
              </c:pt>
              <c:pt idx="43">
                <c:v>0.48299912816041846</c:v>
              </c:pt>
              <c:pt idx="44">
                <c:v>0.53525641025641024</c:v>
              </c:pt>
              <c:pt idx="45">
                <c:v>0.55000000000000004</c:v>
              </c:pt>
              <c:pt idx="46">
                <c:v>0.57407407407407407</c:v>
              </c:pt>
              <c:pt idx="47">
                <c:v>0.62023562023562029</c:v>
              </c:pt>
              <c:pt idx="48">
                <c:v>0.627175632911392</c:v>
              </c:pt>
              <c:pt idx="49">
                <c:v>0.63398692810457513</c:v>
              </c:pt>
            </c:numLit>
          </c:val>
          <c:extLst>
            <c:ext xmlns:c16="http://schemas.microsoft.com/office/drawing/2014/chart" uri="{C3380CC4-5D6E-409C-BE32-E72D297353CC}">
              <c16:uniqueId val="{00000008-5932-45AC-9070-CDADB09545D5}"/>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zero"/>
    <c:showDLblsOverMax val="0"/>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t>Follow-Up After Emergency Department Visit for Substance Use (FUA-30)</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6"/>
            <c:invertIfNegative val="0"/>
            <c:bubble3D val="0"/>
            <c:spPr>
              <a:solidFill>
                <a:schemeClr val="accent1"/>
              </a:solidFill>
              <a:ln>
                <a:noFill/>
              </a:ln>
              <a:effectLst/>
            </c:spPr>
            <c:extLst>
              <c:ext xmlns:c16="http://schemas.microsoft.com/office/drawing/2014/chart" uri="{C3380CC4-5D6E-409C-BE32-E72D297353CC}">
                <c16:uniqueId val="{00000001-9CAC-4979-87AE-898216B085C1}"/>
              </c:ext>
            </c:extLst>
          </c:dPt>
          <c:dPt>
            <c:idx val="12"/>
            <c:invertIfNegative val="0"/>
            <c:bubble3D val="0"/>
            <c:spPr>
              <a:solidFill>
                <a:schemeClr val="accent1"/>
              </a:solidFill>
              <a:ln>
                <a:noFill/>
              </a:ln>
              <a:effectLst/>
            </c:spPr>
            <c:extLst>
              <c:ext xmlns:c16="http://schemas.microsoft.com/office/drawing/2014/chart" uri="{C3380CC4-5D6E-409C-BE32-E72D297353CC}">
                <c16:uniqueId val="{00000003-9CAC-4979-87AE-898216B085C1}"/>
              </c:ext>
            </c:extLst>
          </c:dPt>
          <c:dPt>
            <c:idx val="18"/>
            <c:invertIfNegative val="0"/>
            <c:bubble3D val="0"/>
            <c:spPr>
              <a:solidFill>
                <a:srgbClr val="E47225"/>
              </a:solidFill>
              <a:ln>
                <a:noFill/>
              </a:ln>
              <a:effectLst/>
            </c:spPr>
            <c:extLst>
              <c:ext xmlns:c16="http://schemas.microsoft.com/office/drawing/2014/chart" uri="{C3380CC4-5D6E-409C-BE32-E72D297353CC}">
                <c16:uniqueId val="{00000005-9CAC-4979-87AE-898216B085C1}"/>
              </c:ext>
            </c:extLst>
          </c:dPt>
          <c:dPt>
            <c:idx val="29"/>
            <c:invertIfNegative val="0"/>
            <c:bubble3D val="0"/>
            <c:spPr>
              <a:solidFill>
                <a:srgbClr val="F9A71C"/>
              </a:solidFill>
              <a:ln>
                <a:noFill/>
              </a:ln>
              <a:effectLst/>
            </c:spPr>
            <c:extLst>
              <c:ext xmlns:c16="http://schemas.microsoft.com/office/drawing/2014/chart" uri="{C3380CC4-5D6E-409C-BE32-E72D297353CC}">
                <c16:uniqueId val="{00000007-9CAC-4979-87AE-898216B085C1}"/>
              </c:ext>
            </c:extLst>
          </c:dPt>
          <c:dLbls>
            <c:numFmt formatCode="0.0%"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Madera</c:v>
              </c:pt>
              <c:pt idx="1">
                <c:v>Lassen</c:v>
              </c:pt>
              <c:pt idx="2">
                <c:v>Orange</c:v>
              </c:pt>
              <c:pt idx="3">
                <c:v>Los Angeles</c:v>
              </c:pt>
              <c:pt idx="4">
                <c:v>Riverside</c:v>
              </c:pt>
              <c:pt idx="5">
                <c:v>Solano</c:v>
              </c:pt>
              <c:pt idx="6">
                <c:v>Tuolumne</c:v>
              </c:pt>
              <c:pt idx="7">
                <c:v>Tehama</c:v>
              </c:pt>
              <c:pt idx="8">
                <c:v>Kern</c:v>
              </c:pt>
              <c:pt idx="9">
                <c:v>San Joaquin</c:v>
              </c:pt>
              <c:pt idx="10">
                <c:v>Sonoma</c:v>
              </c:pt>
              <c:pt idx="11">
                <c:v>San Bernardino</c:v>
              </c:pt>
              <c:pt idx="12">
                <c:v>Del Norte</c:v>
              </c:pt>
              <c:pt idx="13">
                <c:v>Fresno</c:v>
              </c:pt>
              <c:pt idx="14">
                <c:v>Calaveras</c:v>
              </c:pt>
              <c:pt idx="15">
                <c:v>Merced</c:v>
              </c:pt>
              <c:pt idx="16">
                <c:v>Stanislaus</c:v>
              </c:pt>
              <c:pt idx="17">
                <c:v>Contra Costa</c:v>
              </c:pt>
              <c:pt idx="18">
                <c:v>Statewide Rate</c:v>
              </c:pt>
              <c:pt idx="19">
                <c:v>Santa Clara</c:v>
              </c:pt>
              <c:pt idx="20">
                <c:v>Napa</c:v>
              </c:pt>
              <c:pt idx="21">
                <c:v>San Diego</c:v>
              </c:pt>
              <c:pt idx="22">
                <c:v>Sutter</c:v>
              </c:pt>
              <c:pt idx="23">
                <c:v>Alameda</c:v>
              </c:pt>
              <c:pt idx="24">
                <c:v>San Francisco</c:v>
              </c:pt>
              <c:pt idx="25">
                <c:v>Siskiyou</c:v>
              </c:pt>
              <c:pt idx="26">
                <c:v>Lake</c:v>
              </c:pt>
              <c:pt idx="27">
                <c:v>Mariposa</c:v>
              </c:pt>
              <c:pt idx="28">
                <c:v>Sacramento</c:v>
              </c:pt>
              <c:pt idx="29">
                <c:v>Statewide Median</c:v>
              </c:pt>
              <c:pt idx="30">
                <c:v>Tulare</c:v>
              </c:pt>
              <c:pt idx="31">
                <c:v>Yolo</c:v>
              </c:pt>
              <c:pt idx="32">
                <c:v>Santa Cruz</c:v>
              </c:pt>
              <c:pt idx="33">
                <c:v>Mendocino</c:v>
              </c:pt>
              <c:pt idx="34">
                <c:v>Kings</c:v>
              </c:pt>
              <c:pt idx="35">
                <c:v>Butte</c:v>
              </c:pt>
              <c:pt idx="36">
                <c:v>Santa Barbara</c:v>
              </c:pt>
              <c:pt idx="37">
                <c:v>Glenn</c:v>
              </c:pt>
              <c:pt idx="38">
                <c:v>Yuba</c:v>
              </c:pt>
              <c:pt idx="39">
                <c:v>San Mateo</c:v>
              </c:pt>
              <c:pt idx="40">
                <c:v>Shasta</c:v>
              </c:pt>
              <c:pt idx="41">
                <c:v>Humboldt</c:v>
              </c:pt>
              <c:pt idx="42">
                <c:v>Amador</c:v>
              </c:pt>
              <c:pt idx="43">
                <c:v>Colusa</c:v>
              </c:pt>
              <c:pt idx="44">
                <c:v>Inyo</c:v>
              </c:pt>
              <c:pt idx="45">
                <c:v>Marin</c:v>
              </c:pt>
              <c:pt idx="46">
                <c:v>Plumas</c:v>
              </c:pt>
              <c:pt idx="47">
                <c:v>San Benito</c:v>
              </c:pt>
              <c:pt idx="48">
                <c:v>Placer</c:v>
              </c:pt>
              <c:pt idx="49">
                <c:v>San Luis Obispo</c:v>
              </c:pt>
              <c:pt idx="50">
                <c:v>Monterey</c:v>
              </c:pt>
              <c:pt idx="51">
                <c:v>Imperial</c:v>
              </c:pt>
              <c:pt idx="52">
                <c:v>El Dorado</c:v>
              </c:pt>
              <c:pt idx="53">
                <c:v>Nevada</c:v>
              </c:pt>
              <c:pt idx="54">
                <c:v>Trinity</c:v>
              </c:pt>
              <c:pt idx="55">
                <c:v>Modoc</c:v>
              </c:pt>
              <c:pt idx="56">
                <c:v>Ventura</c:v>
              </c:pt>
            </c:strLit>
          </c:cat>
          <c:val>
            <c:numLit>
              <c:formatCode>General</c:formatCode>
              <c:ptCount val="57"/>
              <c:pt idx="0">
                <c:v>0.16587677725118483</c:v>
              </c:pt>
              <c:pt idx="1">
                <c:v>0.21505376344086022</c:v>
              </c:pt>
              <c:pt idx="2">
                <c:v>0.22075960293482952</c:v>
              </c:pt>
              <c:pt idx="3">
                <c:v>0.23146781700533545</c:v>
              </c:pt>
              <c:pt idx="4">
                <c:v>0.24365274365274364</c:v>
              </c:pt>
              <c:pt idx="5">
                <c:v>0.24379719525350593</c:v>
              </c:pt>
              <c:pt idx="6">
                <c:v>0.24444444444444444</c:v>
              </c:pt>
              <c:pt idx="7">
                <c:v>0.24691358024691357</c:v>
              </c:pt>
              <c:pt idx="8">
                <c:v>0.24930491195551435</c:v>
              </c:pt>
              <c:pt idx="9">
                <c:v>0.25058962264150941</c:v>
              </c:pt>
              <c:pt idx="10">
                <c:v>0.2510460251046025</c:v>
              </c:pt>
              <c:pt idx="11">
                <c:v>0.25107096293537001</c:v>
              </c:pt>
              <c:pt idx="12">
                <c:v>0.25443786982248523</c:v>
              </c:pt>
              <c:pt idx="13">
                <c:v>0.25540958268933539</c:v>
              </c:pt>
              <c:pt idx="14">
                <c:v>0.25925925925925924</c:v>
              </c:pt>
              <c:pt idx="15">
                <c:v>0.26896551724137929</c:v>
              </c:pt>
              <c:pt idx="16">
                <c:v>0.26968641114982578</c:v>
              </c:pt>
              <c:pt idx="17">
                <c:v>0.28631201434548714</c:v>
              </c:pt>
              <c:pt idx="18">
                <c:v>0.287590129098033</c:v>
              </c:pt>
              <c:pt idx="19">
                <c:v>0.28842014636246233</c:v>
              </c:pt>
              <c:pt idx="20">
                <c:v>0.29074889867841408</c:v>
              </c:pt>
              <c:pt idx="21">
                <c:v>0.29594202898550726</c:v>
              </c:pt>
              <c:pt idx="22">
                <c:v>0.29657794676806082</c:v>
              </c:pt>
              <c:pt idx="23">
                <c:v>0.29694629694629693</c:v>
              </c:pt>
              <c:pt idx="24">
                <c:v>0.29783579525936105</c:v>
              </c:pt>
              <c:pt idx="25">
                <c:v>0.29906542056074764</c:v>
              </c:pt>
              <c:pt idx="26">
                <c:v>0.29970326409495551</c:v>
              </c:pt>
              <c:pt idx="27">
                <c:v>0.30232558139534882</c:v>
              </c:pt>
              <c:pt idx="28">
                <c:v>0.30291777188328911</c:v>
              </c:pt>
              <c:pt idx="29">
                <c:v>0.30291777188328911</c:v>
              </c:pt>
              <c:pt idx="30">
                <c:v>0.30740181268882177</c:v>
              </c:pt>
              <c:pt idx="31">
                <c:v>0.30799220272904482</c:v>
              </c:pt>
              <c:pt idx="32">
                <c:v>0.3125</c:v>
              </c:pt>
              <c:pt idx="33">
                <c:v>0.32329317269076308</c:v>
              </c:pt>
              <c:pt idx="34">
                <c:v>0.32467532467532467</c:v>
              </c:pt>
              <c:pt idx="35">
                <c:v>0.32921810699588477</c:v>
              </c:pt>
              <c:pt idx="36">
                <c:v>0.33396226415094338</c:v>
              </c:pt>
              <c:pt idx="37">
                <c:v>0.34920634920634919</c:v>
              </c:pt>
              <c:pt idx="38">
                <c:v>0.35018050541516199</c:v>
              </c:pt>
              <c:pt idx="39">
                <c:v>0.35041841004184099</c:v>
              </c:pt>
              <c:pt idx="40">
                <c:v>0.36631578947368421</c:v>
              </c:pt>
              <c:pt idx="41">
                <c:v>0.36760925449871468</c:v>
              </c:pt>
              <c:pt idx="42">
                <c:v>0.36781609195402298</c:v>
              </c:pt>
              <c:pt idx="43">
                <c:v>0.37142857142857144</c:v>
              </c:pt>
              <c:pt idx="44">
                <c:v>0.37142857142857144</c:v>
              </c:pt>
              <c:pt idx="45">
                <c:v>0.37391304347826088</c:v>
              </c:pt>
              <c:pt idx="46">
                <c:v>0.38095238095238093</c:v>
              </c:pt>
              <c:pt idx="47">
                <c:v>0.38095238095238093</c:v>
              </c:pt>
              <c:pt idx="48">
                <c:v>0.38142620232172469</c:v>
              </c:pt>
              <c:pt idx="49">
                <c:v>0.38924455825864279</c:v>
              </c:pt>
              <c:pt idx="50">
                <c:v>0.41374570446735393</c:v>
              </c:pt>
              <c:pt idx="51">
                <c:v>0.41379310344827586</c:v>
              </c:pt>
              <c:pt idx="52">
                <c:v>0.43647540983606559</c:v>
              </c:pt>
              <c:pt idx="53">
                <c:v>0.45202020202020204</c:v>
              </c:pt>
              <c:pt idx="54">
                <c:v>0.45652173913043476</c:v>
              </c:pt>
              <c:pt idx="55">
                <c:v>0.57692307692307687</c:v>
              </c:pt>
              <c:pt idx="56">
                <c:v>0.80775716694772348</c:v>
              </c:pt>
            </c:numLit>
          </c:val>
          <c:extLst>
            <c:ext xmlns:c16="http://schemas.microsoft.com/office/drawing/2014/chart" uri="{C3380CC4-5D6E-409C-BE32-E72D297353CC}">
              <c16:uniqueId val="{00000008-9CAC-4979-87AE-898216B085C1}"/>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zero"/>
    <c:showDLblsOverMax val="0"/>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40" b="1">
                <a:latin typeface="Segoe UI" panose="020B0502040204020203" pitchFamily="34" charset="0"/>
                <a:ea typeface="Calibri" panose="020F0502020204030204" pitchFamily="34" charset="0"/>
                <a:cs typeface="Segoe UI" panose="020B0502040204020203" pitchFamily="34" charset="0"/>
              </a:rPr>
              <a:t>Adults that Needed Help for Emotional/Mental</a:t>
            </a:r>
            <a:r>
              <a:rPr lang="en-US" sz="1440" b="1" baseline="0">
                <a:latin typeface="Segoe UI" panose="020B0502040204020203" pitchFamily="34" charset="0"/>
                <a:ea typeface="Calibri" panose="020F0502020204030204" pitchFamily="34" charset="0"/>
                <a:cs typeface="Segoe UI" panose="020B0502040204020203" pitchFamily="34" charset="0"/>
              </a:rPr>
              <a:t> Health Problems or Use of Alcohol/Drugs who had No Visits for Mental Health/Drug/Alcohol Issues in Past Year</a:t>
            </a:r>
            <a:endParaRPr lang="en-US" sz="144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ivotFmts>
      <c:pivotFmt>
        <c:idx val="0"/>
        <c:spPr>
          <a:solidFill>
            <a:srgbClr val="E4722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2D6E8D"/>
          </a:solidFill>
          <a:ln>
            <a:noFill/>
          </a:ln>
          <a:effectLst/>
        </c:spPr>
      </c:pivotFmt>
      <c:pivotFmt>
        <c:idx val="2"/>
        <c:spPr>
          <a:solidFill>
            <a:srgbClr val="1F456B"/>
          </a:solidFill>
          <a:ln>
            <a:noFill/>
          </a:ln>
          <a:effectLst/>
        </c:spPr>
      </c:pivotFmt>
      <c:pivotFmt>
        <c:idx val="3"/>
        <c:spPr>
          <a:solidFill>
            <a:srgbClr val="E4722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rgbClr val="2D6E8D"/>
          </a:solidFill>
          <a:ln>
            <a:noFill/>
          </a:ln>
          <a:effectLst/>
        </c:spPr>
      </c:pivotFmt>
      <c:pivotFmt>
        <c:idx val="5"/>
        <c:spPr>
          <a:solidFill>
            <a:srgbClr val="1F456B"/>
          </a:solidFill>
          <a:ln>
            <a:noFill/>
          </a:ln>
          <a:effectLst/>
        </c:spPr>
      </c:pivotFmt>
    </c:pivotFmts>
    <c:plotArea>
      <c:layout/>
      <c:barChart>
        <c:barDir val="bar"/>
        <c:grouping val="clustered"/>
        <c:varyColors val="0"/>
        <c:ser>
          <c:idx val="0"/>
          <c:order val="0"/>
          <c:tx>
            <c:v>0 visit </c:v>
          </c:tx>
          <c:spPr>
            <a:solidFill>
              <a:srgbClr val="E47225"/>
            </a:solidFill>
            <a:ln>
              <a:noFill/>
            </a:ln>
            <a:effectLst/>
          </c:spPr>
          <c:invertIfNegative val="0"/>
          <c:dPt>
            <c:idx val="27"/>
            <c:invertIfNegative val="0"/>
            <c:bubble3D val="0"/>
            <c:spPr>
              <a:solidFill>
                <a:srgbClr val="2D6E8D"/>
              </a:solidFill>
              <a:ln>
                <a:noFill/>
              </a:ln>
              <a:effectLst/>
            </c:spPr>
            <c:extLst>
              <c:ext xmlns:c16="http://schemas.microsoft.com/office/drawing/2014/chart" uri="{C3380CC4-5D6E-409C-BE32-E72D297353CC}">
                <c16:uniqueId val="{00000001-BB45-4A30-ABD8-F8DE6B4EBA81}"/>
              </c:ext>
            </c:extLst>
          </c:dPt>
          <c:dPt>
            <c:idx val="30"/>
            <c:invertIfNegative val="0"/>
            <c:bubble3D val="0"/>
            <c:spPr>
              <a:solidFill>
                <a:srgbClr val="1F456B"/>
              </a:solidFill>
              <a:ln>
                <a:noFill/>
              </a:ln>
              <a:effectLst/>
            </c:spPr>
            <c:extLst>
              <c:ext xmlns:c16="http://schemas.microsoft.com/office/drawing/2014/chart" uri="{C3380CC4-5D6E-409C-BE32-E72D297353CC}">
                <c16:uniqueId val="{00000003-BB45-4A30-ABD8-F8DE6B4EBA8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Mendocino</c:v>
              </c:pt>
              <c:pt idx="1">
                <c:v>Glenn</c:v>
              </c:pt>
              <c:pt idx="2">
                <c:v>Colusa</c:v>
              </c:pt>
              <c:pt idx="3">
                <c:v>Tehama</c:v>
              </c:pt>
              <c:pt idx="4">
                <c:v>Sutter</c:v>
              </c:pt>
              <c:pt idx="5">
                <c:v>Butte</c:v>
              </c:pt>
              <c:pt idx="6">
                <c:v>Imperial</c:v>
              </c:pt>
              <c:pt idx="7">
                <c:v>El Dorado</c:v>
              </c:pt>
              <c:pt idx="8">
                <c:v>Santa Cruz</c:v>
              </c:pt>
              <c:pt idx="9">
                <c:v>San Luis Obispo</c:v>
              </c:pt>
              <c:pt idx="10">
                <c:v>Sacramento</c:v>
              </c:pt>
              <c:pt idx="11">
                <c:v>Shasta</c:v>
              </c:pt>
              <c:pt idx="12">
                <c:v>San Mateo</c:v>
              </c:pt>
              <c:pt idx="13">
                <c:v>Yolo</c:v>
              </c:pt>
              <c:pt idx="14">
                <c:v>Santa Barbara</c:v>
              </c:pt>
              <c:pt idx="15">
                <c:v>Contra Costa</c:v>
              </c:pt>
              <c:pt idx="16">
                <c:v>Lake</c:v>
              </c:pt>
              <c:pt idx="17">
                <c:v>San Francisco</c:v>
              </c:pt>
              <c:pt idx="18">
                <c:v>Humboldt</c:v>
              </c:pt>
              <c:pt idx="19">
                <c:v>Santa Clara</c:v>
              </c:pt>
              <c:pt idx="20">
                <c:v>Marin</c:v>
              </c:pt>
              <c:pt idx="21">
                <c:v>Orange</c:v>
              </c:pt>
              <c:pt idx="22">
                <c:v>Riverside</c:v>
              </c:pt>
              <c:pt idx="23">
                <c:v>Placer</c:v>
              </c:pt>
              <c:pt idx="24">
                <c:v>Alameda</c:v>
              </c:pt>
              <c:pt idx="25">
                <c:v>Fresno</c:v>
              </c:pt>
              <c:pt idx="26">
                <c:v>San Diego</c:v>
              </c:pt>
              <c:pt idx="27">
                <c:v>Statewide Rate</c:v>
              </c:pt>
              <c:pt idx="28">
                <c:v>Nevada</c:v>
              </c:pt>
              <c:pt idx="29">
                <c:v>Los Angeles</c:v>
              </c:pt>
              <c:pt idx="30">
                <c:v>Statewide Median</c:v>
              </c:pt>
              <c:pt idx="31">
                <c:v>Kings</c:v>
              </c:pt>
              <c:pt idx="32">
                <c:v>Stanislaus</c:v>
              </c:pt>
              <c:pt idx="33">
                <c:v>Napa</c:v>
              </c:pt>
              <c:pt idx="34">
                <c:v>Merced</c:v>
              </c:pt>
              <c:pt idx="35">
                <c:v>Kern</c:v>
              </c:pt>
              <c:pt idx="36">
                <c:v>Ventura</c:v>
              </c:pt>
              <c:pt idx="37">
                <c:v>Solano</c:v>
              </c:pt>
              <c:pt idx="38">
                <c:v>Modoc</c:v>
              </c:pt>
              <c:pt idx="39">
                <c:v>Plumas</c:v>
              </c:pt>
              <c:pt idx="40">
                <c:v>Del Norte</c:v>
              </c:pt>
              <c:pt idx="41">
                <c:v>Sierra</c:v>
              </c:pt>
              <c:pt idx="42">
                <c:v>Lassen</c:v>
              </c:pt>
              <c:pt idx="43">
                <c:v>Siskiyou</c:v>
              </c:pt>
              <c:pt idx="44">
                <c:v>Trinity</c:v>
              </c:pt>
              <c:pt idx="45">
                <c:v>Yuba</c:v>
              </c:pt>
              <c:pt idx="46">
                <c:v>Sonoma</c:v>
              </c:pt>
              <c:pt idx="47">
                <c:v>San Bernardino</c:v>
              </c:pt>
              <c:pt idx="48">
                <c:v>San Joaquin</c:v>
              </c:pt>
              <c:pt idx="49">
                <c:v>San Benito</c:v>
              </c:pt>
              <c:pt idx="50">
                <c:v>Tulare</c:v>
              </c:pt>
              <c:pt idx="51">
                <c:v>Amador</c:v>
              </c:pt>
              <c:pt idx="52">
                <c:v>Inyo</c:v>
              </c:pt>
              <c:pt idx="53">
                <c:v>Calaveras</c:v>
              </c:pt>
              <c:pt idx="54">
                <c:v>Mono</c:v>
              </c:pt>
              <c:pt idx="55">
                <c:v>Tuolumne</c:v>
              </c:pt>
              <c:pt idx="56">
                <c:v>Mariposa</c:v>
              </c:pt>
              <c:pt idx="57">
                <c:v>Alpine</c:v>
              </c:pt>
              <c:pt idx="58">
                <c:v>Monterey</c:v>
              </c:pt>
              <c:pt idx="59">
                <c:v>Madera</c:v>
              </c:pt>
            </c:strLit>
          </c:cat>
          <c:val>
            <c:numLit>
              <c:formatCode>General</c:formatCode>
              <c:ptCount val="60"/>
              <c:pt idx="0">
                <c:v>0.23499999999999999</c:v>
              </c:pt>
              <c:pt idx="1">
                <c:v>0.26300000000000001</c:v>
              </c:pt>
              <c:pt idx="2">
                <c:v>0.26300000000000001</c:v>
              </c:pt>
              <c:pt idx="3">
                <c:v>0.26300000000000001</c:v>
              </c:pt>
              <c:pt idx="4">
                <c:v>0.27100000000000002</c:v>
              </c:pt>
              <c:pt idx="5">
                <c:v>0.32500000000000001</c:v>
              </c:pt>
              <c:pt idx="6">
                <c:v>0.33700000000000002</c:v>
              </c:pt>
              <c:pt idx="7">
                <c:v>0.36700000000000005</c:v>
              </c:pt>
              <c:pt idx="8">
                <c:v>0.36799999999999999</c:v>
              </c:pt>
              <c:pt idx="9">
                <c:v>0.38299999999999995</c:v>
              </c:pt>
              <c:pt idx="10">
                <c:v>0.38900000000000001</c:v>
              </c:pt>
              <c:pt idx="11">
                <c:v>0.39600000000000002</c:v>
              </c:pt>
              <c:pt idx="12">
                <c:v>0.39700000000000002</c:v>
              </c:pt>
              <c:pt idx="13">
                <c:v>0.41</c:v>
              </c:pt>
              <c:pt idx="14">
                <c:v>0.41099999999999998</c:v>
              </c:pt>
              <c:pt idx="15">
                <c:v>0.41600000000000004</c:v>
              </c:pt>
              <c:pt idx="16">
                <c:v>0.42100000000000004</c:v>
              </c:pt>
              <c:pt idx="17">
                <c:v>0.42100000000000004</c:v>
              </c:pt>
              <c:pt idx="18">
                <c:v>0.42299999999999999</c:v>
              </c:pt>
              <c:pt idx="19">
                <c:v>0.42799999999999999</c:v>
              </c:pt>
              <c:pt idx="20">
                <c:v>0.43200000000000005</c:v>
              </c:pt>
              <c:pt idx="21">
                <c:v>0.436</c:v>
              </c:pt>
              <c:pt idx="22">
                <c:v>0.43700000000000006</c:v>
              </c:pt>
              <c:pt idx="23">
                <c:v>0.45200000000000001</c:v>
              </c:pt>
              <c:pt idx="24">
                <c:v>0.45399999999999996</c:v>
              </c:pt>
              <c:pt idx="25">
                <c:v>0.47200000000000003</c:v>
              </c:pt>
              <c:pt idx="26">
                <c:v>0.48</c:v>
              </c:pt>
              <c:pt idx="27">
                <c:v>0.48431034482758628</c:v>
              </c:pt>
              <c:pt idx="28">
                <c:v>0.48599999999999999</c:v>
              </c:pt>
              <c:pt idx="29">
                <c:v>0.504</c:v>
              </c:pt>
              <c:pt idx="30">
                <c:v>0.505</c:v>
              </c:pt>
              <c:pt idx="31">
                <c:v>0.50600000000000001</c:v>
              </c:pt>
              <c:pt idx="32">
                <c:v>0.51400000000000001</c:v>
              </c:pt>
              <c:pt idx="33">
                <c:v>0.51800000000000002</c:v>
              </c:pt>
              <c:pt idx="34">
                <c:v>0.52600000000000002</c:v>
              </c:pt>
              <c:pt idx="35">
                <c:v>0.52800000000000002</c:v>
              </c:pt>
              <c:pt idx="36">
                <c:v>0.53100000000000003</c:v>
              </c:pt>
              <c:pt idx="37">
                <c:v>0.54400000000000004</c:v>
              </c:pt>
              <c:pt idx="38">
                <c:v>0.55000000000000004</c:v>
              </c:pt>
              <c:pt idx="39">
                <c:v>0.55000000000000004</c:v>
              </c:pt>
              <c:pt idx="40">
                <c:v>0.55000000000000004</c:v>
              </c:pt>
              <c:pt idx="41">
                <c:v>0.55000000000000004</c:v>
              </c:pt>
              <c:pt idx="42">
                <c:v>0.55000000000000004</c:v>
              </c:pt>
              <c:pt idx="43">
                <c:v>0.55000000000000004</c:v>
              </c:pt>
              <c:pt idx="44">
                <c:v>0.55000000000000004</c:v>
              </c:pt>
              <c:pt idx="45">
                <c:v>0.55299999999999994</c:v>
              </c:pt>
              <c:pt idx="46">
                <c:v>0.55600000000000005</c:v>
              </c:pt>
              <c:pt idx="47">
                <c:v>0.56000000000000005</c:v>
              </c:pt>
              <c:pt idx="48">
                <c:v>0.59299999999999997</c:v>
              </c:pt>
              <c:pt idx="49">
                <c:v>0.61199999999999999</c:v>
              </c:pt>
              <c:pt idx="50">
                <c:v>0.62</c:v>
              </c:pt>
              <c:pt idx="51">
                <c:v>0.626</c:v>
              </c:pt>
              <c:pt idx="52">
                <c:v>0.626</c:v>
              </c:pt>
              <c:pt idx="53">
                <c:v>0.626</c:v>
              </c:pt>
              <c:pt idx="54">
                <c:v>0.626</c:v>
              </c:pt>
              <c:pt idx="55">
                <c:v>0.626</c:v>
              </c:pt>
              <c:pt idx="56">
                <c:v>0.626</c:v>
              </c:pt>
              <c:pt idx="57">
                <c:v>0.626</c:v>
              </c:pt>
              <c:pt idx="58">
                <c:v>0.65400000000000003</c:v>
              </c:pt>
              <c:pt idx="59">
                <c:v>0.70299999999999996</c:v>
              </c:pt>
            </c:numLit>
          </c:val>
          <c:extLst>
            <c:ext xmlns:c16="http://schemas.microsoft.com/office/drawing/2014/chart" uri="{C3380CC4-5D6E-409C-BE32-E72D297353CC}">
              <c16:uniqueId val="{00000004-BB45-4A30-ABD8-F8DE6B4EBA81}"/>
            </c:ext>
          </c:extLst>
        </c:ser>
        <c:dLbls>
          <c:showLegendKey val="0"/>
          <c:showVal val="0"/>
          <c:showCatName val="0"/>
          <c:showSerName val="0"/>
          <c:showPercent val="0"/>
          <c:showBubbleSize val="0"/>
        </c:dLbls>
        <c:gapWidth val="75"/>
        <c:axId val="1379123039"/>
        <c:axId val="1379127359"/>
      </c:barChart>
      <c:catAx>
        <c:axId val="1379123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379127359"/>
        <c:crosses val="autoZero"/>
        <c:auto val="1"/>
        <c:lblAlgn val="ctr"/>
        <c:lblOffset val="100"/>
        <c:tickLblSkip val="1"/>
        <c:noMultiLvlLbl val="0"/>
      </c:catAx>
      <c:valAx>
        <c:axId val="137912735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379123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latin typeface="Segoe UI" panose="020B0502040204020203" pitchFamily="34" charset="0"/>
                <a:ea typeface="Calibri" panose="020F0502020204030204" pitchFamily="34" charset="0"/>
                <a:cs typeface="Segoe UI" panose="020B0502040204020203" pitchFamily="34" charset="0"/>
              </a:rPr>
              <a:t>Twelfth</a:t>
            </a:r>
            <a:r>
              <a:rPr lang="en-US" sz="1400" b="1" baseline="0">
                <a:latin typeface="Segoe UI" panose="020B0502040204020203" pitchFamily="34" charset="0"/>
                <a:ea typeface="Calibri" panose="020F0502020204030204" pitchFamily="34" charset="0"/>
                <a:cs typeface="Segoe UI" panose="020B0502040204020203" pitchFamily="34" charset="0"/>
              </a:rPr>
              <a:t> G</a:t>
            </a:r>
            <a:r>
              <a:rPr lang="en-US" sz="1400" b="1">
                <a:latin typeface="Segoe UI" panose="020B0502040204020203" pitchFamily="34" charset="0"/>
                <a:ea typeface="Calibri" panose="020F0502020204030204" pitchFamily="34" charset="0"/>
                <a:cs typeface="Segoe UI" panose="020B0502040204020203" pitchFamily="34" charset="0"/>
              </a:rPr>
              <a:t>raders who Graduated High School on Time</a:t>
            </a:r>
          </a:p>
        </c:rich>
      </c:tx>
      <c:layout>
        <c:manualLayout>
          <c:xMode val="edge"/>
          <c:yMode val="edge"/>
          <c:x val="0.25052962862686817"/>
          <c:y val="3.166226912928759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23"/>
            <c:invertIfNegative val="0"/>
            <c:bubble3D val="0"/>
            <c:spPr>
              <a:solidFill>
                <a:srgbClr val="E47225"/>
              </a:solidFill>
              <a:ln>
                <a:noFill/>
              </a:ln>
              <a:effectLst/>
            </c:spPr>
            <c:extLst>
              <c:ext xmlns:c16="http://schemas.microsoft.com/office/drawing/2014/chart" uri="{C3380CC4-5D6E-409C-BE32-E72D297353CC}">
                <c16:uniqueId val="{00000001-BDBE-4D35-ACD4-826BE910DD6D}"/>
              </c:ext>
            </c:extLst>
          </c:dPt>
          <c:dPt>
            <c:idx val="29"/>
            <c:invertIfNegative val="0"/>
            <c:bubble3D val="0"/>
            <c:spPr>
              <a:solidFill>
                <a:srgbClr val="F9A71C"/>
              </a:solidFill>
              <a:ln>
                <a:noFill/>
              </a:ln>
              <a:effectLst/>
            </c:spPr>
            <c:extLst>
              <c:ext xmlns:c16="http://schemas.microsoft.com/office/drawing/2014/chart" uri="{C3380CC4-5D6E-409C-BE32-E72D297353CC}">
                <c16:uniqueId val="{00000003-BDBE-4D35-ACD4-826BE910DD6D}"/>
              </c:ext>
            </c:extLst>
          </c:dPt>
          <c:dPt>
            <c:idx val="57"/>
            <c:invertIfNegative val="0"/>
            <c:bubble3D val="0"/>
            <c:spPr>
              <a:solidFill>
                <a:schemeClr val="accent1"/>
              </a:solidFill>
              <a:ln>
                <a:noFill/>
              </a:ln>
              <a:effectLst/>
            </c:spPr>
            <c:extLst>
              <c:ext xmlns:c16="http://schemas.microsoft.com/office/drawing/2014/chart" uri="{C3380CC4-5D6E-409C-BE32-E72D297353CC}">
                <c16:uniqueId val="{00000005-BDBE-4D35-ACD4-826BE910DD6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9"/>
              <c:pt idx="0">
                <c:v>San Francisco</c:v>
              </c:pt>
              <c:pt idx="1">
                <c:v>Mono</c:v>
              </c:pt>
              <c:pt idx="2">
                <c:v>Inyo</c:v>
              </c:pt>
              <c:pt idx="3">
                <c:v>Nevada</c:v>
              </c:pt>
              <c:pt idx="4">
                <c:v>Plumas</c:v>
              </c:pt>
              <c:pt idx="5">
                <c:v>Trinity</c:v>
              </c:pt>
              <c:pt idx="6">
                <c:v>Kings</c:v>
              </c:pt>
              <c:pt idx="7">
                <c:v>Lake</c:v>
              </c:pt>
              <c:pt idx="8">
                <c:v>Fresno</c:v>
              </c:pt>
              <c:pt idx="9">
                <c:v>Sacramento</c:v>
              </c:pt>
              <c:pt idx="10">
                <c:v>Mendocino</c:v>
              </c:pt>
              <c:pt idx="11">
                <c:v>Yuba</c:v>
              </c:pt>
              <c:pt idx="12">
                <c:v>Sutter</c:v>
              </c:pt>
              <c:pt idx="13">
                <c:v>Glenn</c:v>
              </c:pt>
              <c:pt idx="14">
                <c:v>Imperial</c:v>
              </c:pt>
              <c:pt idx="15">
                <c:v>San Diego</c:v>
              </c:pt>
              <c:pt idx="16">
                <c:v>San Joaquin</c:v>
              </c:pt>
              <c:pt idx="17">
                <c:v>Los Angeles</c:v>
              </c:pt>
              <c:pt idx="18">
                <c:v>San Bernadino</c:v>
              </c:pt>
              <c:pt idx="19">
                <c:v>Siskiyou</c:v>
              </c:pt>
              <c:pt idx="20">
                <c:v>Del Norte</c:v>
              </c:pt>
              <c:pt idx="21">
                <c:v>Sierra</c:v>
              </c:pt>
              <c:pt idx="22">
                <c:v>Santa Cruz</c:v>
              </c:pt>
              <c:pt idx="23">
                <c:v>Statewide Rate</c:v>
              </c:pt>
              <c:pt idx="24">
                <c:v>Kern</c:v>
              </c:pt>
              <c:pt idx="25">
                <c:v>Butte</c:v>
              </c:pt>
              <c:pt idx="26">
                <c:v>Madera</c:v>
              </c:pt>
              <c:pt idx="27">
                <c:v>Sonoma</c:v>
              </c:pt>
              <c:pt idx="28">
                <c:v>Ventura</c:v>
              </c:pt>
              <c:pt idx="29">
                <c:v>Statewide Median</c:v>
              </c:pt>
              <c:pt idx="30">
                <c:v>Lassen</c:v>
              </c:pt>
              <c:pt idx="31">
                <c:v>Mariposa</c:v>
              </c:pt>
              <c:pt idx="32">
                <c:v>Tulare</c:v>
              </c:pt>
              <c:pt idx="33">
                <c:v>Monterey</c:v>
              </c:pt>
              <c:pt idx="34">
                <c:v>Alameda</c:v>
              </c:pt>
              <c:pt idx="35">
                <c:v>Modoc</c:v>
              </c:pt>
              <c:pt idx="36">
                <c:v>Solano</c:v>
              </c:pt>
              <c:pt idx="37">
                <c:v>Santa Clara</c:v>
              </c:pt>
              <c:pt idx="38">
                <c:v>Colusa</c:v>
              </c:pt>
              <c:pt idx="39">
                <c:v>Stanislaus</c:v>
              </c:pt>
              <c:pt idx="40">
                <c:v>Marin</c:v>
              </c:pt>
              <c:pt idx="41">
                <c:v>San Mateo</c:v>
              </c:pt>
              <c:pt idx="42">
                <c:v>Shasta</c:v>
              </c:pt>
              <c:pt idx="43">
                <c:v>Tuolumne</c:v>
              </c:pt>
              <c:pt idx="44">
                <c:v>San Benito</c:v>
              </c:pt>
              <c:pt idx="45">
                <c:v>Contra Costa</c:v>
              </c:pt>
              <c:pt idx="46">
                <c:v>Yolo</c:v>
              </c:pt>
              <c:pt idx="47">
                <c:v>Merced</c:v>
              </c:pt>
              <c:pt idx="48">
                <c:v>Placer</c:v>
              </c:pt>
              <c:pt idx="49">
                <c:v>Amador</c:v>
              </c:pt>
              <c:pt idx="50">
                <c:v>Riverside</c:v>
              </c:pt>
              <c:pt idx="51">
                <c:v>Orange</c:v>
              </c:pt>
              <c:pt idx="52">
                <c:v>Humboldt</c:v>
              </c:pt>
              <c:pt idx="53">
                <c:v>Napa</c:v>
              </c:pt>
              <c:pt idx="54">
                <c:v>Santa Barbara</c:v>
              </c:pt>
              <c:pt idx="55">
                <c:v>Tehama</c:v>
              </c:pt>
              <c:pt idx="56">
                <c:v>San Luis Obispo</c:v>
              </c:pt>
              <c:pt idx="57">
                <c:v>El Dorado</c:v>
              </c:pt>
              <c:pt idx="58">
                <c:v>Calaveras</c:v>
              </c:pt>
            </c:strLit>
          </c:cat>
          <c:val>
            <c:numLit>
              <c:formatCode>0.0%</c:formatCode>
              <c:ptCount val="59"/>
              <c:pt idx="0">
                <c:v>0.47</c:v>
              </c:pt>
              <c:pt idx="1">
                <c:v>0.49</c:v>
              </c:pt>
              <c:pt idx="2">
                <c:v>0.49</c:v>
              </c:pt>
              <c:pt idx="3">
                <c:v>0.52</c:v>
              </c:pt>
              <c:pt idx="4">
                <c:v>0.73</c:v>
              </c:pt>
              <c:pt idx="5">
                <c:v>0.76</c:v>
              </c:pt>
              <c:pt idx="6">
                <c:v>0.8</c:v>
              </c:pt>
              <c:pt idx="7">
                <c:v>0.83</c:v>
              </c:pt>
              <c:pt idx="8">
                <c:v>0.84</c:v>
              </c:pt>
              <c:pt idx="9">
                <c:v>0.84</c:v>
              </c:pt>
              <c:pt idx="10">
                <c:v>0.84</c:v>
              </c:pt>
              <c:pt idx="11">
                <c:v>0.85</c:v>
              </c:pt>
              <c:pt idx="12">
                <c:v>0.85</c:v>
              </c:pt>
              <c:pt idx="13">
                <c:v>0.85</c:v>
              </c:pt>
              <c:pt idx="14">
                <c:v>0.85</c:v>
              </c:pt>
              <c:pt idx="15">
                <c:v>0.85</c:v>
              </c:pt>
              <c:pt idx="16">
                <c:v>0.86</c:v>
              </c:pt>
              <c:pt idx="17">
                <c:v>0.86</c:v>
              </c:pt>
              <c:pt idx="18">
                <c:v>0.87</c:v>
              </c:pt>
              <c:pt idx="19">
                <c:v>0.87</c:v>
              </c:pt>
              <c:pt idx="20">
                <c:v>0.87</c:v>
              </c:pt>
              <c:pt idx="21">
                <c:v>0.87</c:v>
              </c:pt>
              <c:pt idx="22">
                <c:v>0.87</c:v>
              </c:pt>
              <c:pt idx="23">
                <c:v>0.87</c:v>
              </c:pt>
              <c:pt idx="24">
                <c:v>0.87</c:v>
              </c:pt>
              <c:pt idx="25">
                <c:v>0.88</c:v>
              </c:pt>
              <c:pt idx="26">
                <c:v>0.88</c:v>
              </c:pt>
              <c:pt idx="27">
                <c:v>0.88</c:v>
              </c:pt>
              <c:pt idx="28">
                <c:v>0.88</c:v>
              </c:pt>
              <c:pt idx="29">
                <c:v>0.88</c:v>
              </c:pt>
              <c:pt idx="30">
                <c:v>0.88</c:v>
              </c:pt>
              <c:pt idx="31">
                <c:v>0.88</c:v>
              </c:pt>
              <c:pt idx="32">
                <c:v>0.88</c:v>
              </c:pt>
              <c:pt idx="33">
                <c:v>0.89</c:v>
              </c:pt>
              <c:pt idx="34">
                <c:v>0.89</c:v>
              </c:pt>
              <c:pt idx="35">
                <c:v>0.89</c:v>
              </c:pt>
              <c:pt idx="36">
                <c:v>0.89</c:v>
              </c:pt>
              <c:pt idx="37">
                <c:v>0.89</c:v>
              </c:pt>
              <c:pt idx="38">
                <c:v>0.89</c:v>
              </c:pt>
              <c:pt idx="39">
                <c:v>0.9</c:v>
              </c:pt>
              <c:pt idx="40">
                <c:v>0.9</c:v>
              </c:pt>
              <c:pt idx="41">
                <c:v>0.91</c:v>
              </c:pt>
              <c:pt idx="42">
                <c:v>0.91</c:v>
              </c:pt>
              <c:pt idx="43">
                <c:v>0.91</c:v>
              </c:pt>
              <c:pt idx="44">
                <c:v>0.91</c:v>
              </c:pt>
              <c:pt idx="45">
                <c:v>0.91</c:v>
              </c:pt>
              <c:pt idx="46">
                <c:v>0.92</c:v>
              </c:pt>
              <c:pt idx="47">
                <c:v>0.92</c:v>
              </c:pt>
              <c:pt idx="48">
                <c:v>0.92</c:v>
              </c:pt>
              <c:pt idx="49">
                <c:v>0.92</c:v>
              </c:pt>
              <c:pt idx="50">
                <c:v>0.92</c:v>
              </c:pt>
              <c:pt idx="51">
                <c:v>0.92</c:v>
              </c:pt>
              <c:pt idx="52">
                <c:v>0.93</c:v>
              </c:pt>
              <c:pt idx="53">
                <c:v>0.93</c:v>
              </c:pt>
              <c:pt idx="54">
                <c:v>0.93</c:v>
              </c:pt>
              <c:pt idx="55">
                <c:v>0.93</c:v>
              </c:pt>
              <c:pt idx="56">
                <c:v>0.93</c:v>
              </c:pt>
              <c:pt idx="57">
                <c:v>0.94</c:v>
              </c:pt>
              <c:pt idx="58">
                <c:v>0.95</c:v>
              </c:pt>
            </c:numLit>
          </c:val>
          <c:extLst>
            <c:ext xmlns:c16="http://schemas.microsoft.com/office/drawing/2014/chart" uri="{C3380CC4-5D6E-409C-BE32-E72D297353CC}">
              <c16:uniqueId val="{00000006-BDBE-4D35-ACD4-826BE910DD6D}"/>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Calibri" panose="020F0502020204030204" pitchFamily="34" charset="0"/>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latin typeface="Segoe UI" panose="020B0502040204020203" pitchFamily="34" charset="0"/>
                <a:ea typeface="Calibri" panose="020F0502020204030204" pitchFamily="34" charset="0"/>
                <a:cs typeface="Segoe UI" panose="020B0502040204020203" pitchFamily="34" charset="0"/>
              </a:rPr>
              <a:t>Meaningful Participation at School (CHKS) </a:t>
            </a:r>
            <a:endParaRPr lang="en-US" sz="1200" b="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FF9D-4D00-BEA3-6EB19615F8D0}"/>
              </c:ext>
            </c:extLst>
          </c:dPt>
          <c:dPt>
            <c:idx val="44"/>
            <c:invertIfNegative val="0"/>
            <c:bubble3D val="0"/>
            <c:spPr>
              <a:solidFill>
                <a:srgbClr val="2D6E8D"/>
              </a:solidFill>
              <a:ln>
                <a:noFill/>
              </a:ln>
              <a:effectLst/>
            </c:spPr>
            <c:extLst>
              <c:ext xmlns:c16="http://schemas.microsoft.com/office/drawing/2014/chart" uri="{C3380CC4-5D6E-409C-BE32-E72D297353CC}">
                <c16:uniqueId val="{00000003-FF9D-4D00-BEA3-6EB19615F8D0}"/>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6"/>
              <c:pt idx="0">
                <c:v>San Benito</c:v>
              </c:pt>
              <c:pt idx="1">
                <c:v>Mendocino</c:v>
              </c:pt>
              <c:pt idx="2">
                <c:v>Stanislaus</c:v>
              </c:pt>
              <c:pt idx="3">
                <c:v>Monterey</c:v>
              </c:pt>
              <c:pt idx="4">
                <c:v>Lake</c:v>
              </c:pt>
              <c:pt idx="5">
                <c:v>Kern</c:v>
              </c:pt>
              <c:pt idx="6">
                <c:v>Imperial</c:v>
              </c:pt>
              <c:pt idx="7">
                <c:v>Solano</c:v>
              </c:pt>
              <c:pt idx="8">
                <c:v>Sutter</c:v>
              </c:pt>
              <c:pt idx="9">
                <c:v>Tuolumne</c:v>
              </c:pt>
              <c:pt idx="10">
                <c:v>Merced</c:v>
              </c:pt>
              <c:pt idx="11">
                <c:v>Riverside</c:v>
              </c:pt>
              <c:pt idx="12">
                <c:v>Tehama</c:v>
              </c:pt>
              <c:pt idx="13">
                <c:v>Yuba</c:v>
              </c:pt>
              <c:pt idx="14">
                <c:v>Colusa</c:v>
              </c:pt>
              <c:pt idx="15">
                <c:v>Tulare</c:v>
              </c:pt>
              <c:pt idx="16">
                <c:v>Santa Barbara</c:v>
              </c:pt>
              <c:pt idx="17">
                <c:v>San Francisco</c:v>
              </c:pt>
              <c:pt idx="18">
                <c:v>Siskiyou</c:v>
              </c:pt>
              <c:pt idx="19">
                <c:v>Contra Costa</c:v>
              </c:pt>
              <c:pt idx="20">
                <c:v>Butte</c:v>
              </c:pt>
              <c:pt idx="21">
                <c:v>Los Angeles</c:v>
              </c:pt>
              <c:pt idx="22">
                <c:v>Yolo</c:v>
              </c:pt>
              <c:pt idx="23">
                <c:v>San Joaquin</c:v>
              </c:pt>
              <c:pt idx="24">
                <c:v>Shasta</c:v>
              </c:pt>
              <c:pt idx="25">
                <c:v>Kings</c:v>
              </c:pt>
              <c:pt idx="26">
                <c:v>Napa</c:v>
              </c:pt>
              <c:pt idx="27">
                <c:v>Statewide Median</c:v>
              </c:pt>
              <c:pt idx="28">
                <c:v>El Dorado</c:v>
              </c:pt>
              <c:pt idx="29">
                <c:v>Orange</c:v>
              </c:pt>
              <c:pt idx="30">
                <c:v>Calaveras</c:v>
              </c:pt>
              <c:pt idx="31">
                <c:v>San Luis Obispo</c:v>
              </c:pt>
              <c:pt idx="32">
                <c:v>Humboldt</c:v>
              </c:pt>
              <c:pt idx="33">
                <c:v>Alameda</c:v>
              </c:pt>
              <c:pt idx="34">
                <c:v>Nevada</c:v>
              </c:pt>
              <c:pt idx="35">
                <c:v>Sacramento</c:v>
              </c:pt>
              <c:pt idx="36">
                <c:v>Del Norte</c:v>
              </c:pt>
              <c:pt idx="37">
                <c:v>Glenn</c:v>
              </c:pt>
              <c:pt idx="38">
                <c:v>Ventura</c:v>
              </c:pt>
              <c:pt idx="39">
                <c:v>Sonoma</c:v>
              </c:pt>
              <c:pt idx="40">
                <c:v>Amador</c:v>
              </c:pt>
              <c:pt idx="41">
                <c:v>Mariposa</c:v>
              </c:pt>
              <c:pt idx="42">
                <c:v>Plumas</c:v>
              </c:pt>
              <c:pt idx="43">
                <c:v>San Diego</c:v>
              </c:pt>
              <c:pt idx="44">
                <c:v>Statewide Mean</c:v>
              </c:pt>
              <c:pt idx="45">
                <c:v>San Mateo</c:v>
              </c:pt>
              <c:pt idx="46">
                <c:v>Trinity</c:v>
              </c:pt>
              <c:pt idx="47">
                <c:v>Modoc</c:v>
              </c:pt>
              <c:pt idx="48">
                <c:v>Inyo</c:v>
              </c:pt>
              <c:pt idx="49">
                <c:v>Santa Cruz</c:v>
              </c:pt>
              <c:pt idx="50">
                <c:v>Marin</c:v>
              </c:pt>
              <c:pt idx="51">
                <c:v>Mono</c:v>
              </c:pt>
              <c:pt idx="52">
                <c:v>Placer</c:v>
              </c:pt>
              <c:pt idx="53">
                <c:v>Santa Clara</c:v>
              </c:pt>
              <c:pt idx="54">
                <c:v>Lassen</c:v>
              </c:pt>
              <c:pt idx="55">
                <c:v>Madera</c:v>
              </c:pt>
            </c:strLit>
          </c:cat>
          <c:val>
            <c:numLit>
              <c:formatCode>General</c:formatCode>
              <c:ptCount val="56"/>
              <c:pt idx="0">
                <c:v>0.18333333333333335</c:v>
              </c:pt>
              <c:pt idx="1">
                <c:v>0.18666666666666668</c:v>
              </c:pt>
              <c:pt idx="2">
                <c:v>0.19250000000000003</c:v>
              </c:pt>
              <c:pt idx="3">
                <c:v>0.19500000000000001</c:v>
              </c:pt>
              <c:pt idx="4">
                <c:v>0.19500000000000001</c:v>
              </c:pt>
              <c:pt idx="5">
                <c:v>0.20499999999999999</c:v>
              </c:pt>
              <c:pt idx="6">
                <c:v>0.20666666666666667</c:v>
              </c:pt>
              <c:pt idx="7">
                <c:v>0.20666666666666669</c:v>
              </c:pt>
              <c:pt idx="8">
                <c:v>0.20666666666666669</c:v>
              </c:pt>
              <c:pt idx="9">
                <c:v>0.20750000000000002</c:v>
              </c:pt>
              <c:pt idx="10">
                <c:v>0.21</c:v>
              </c:pt>
              <c:pt idx="11">
                <c:v>0.22</c:v>
              </c:pt>
              <c:pt idx="12">
                <c:v>0.22</c:v>
              </c:pt>
              <c:pt idx="13">
                <c:v>0.22250000000000003</c:v>
              </c:pt>
              <c:pt idx="14">
                <c:v>0.22333333333333336</c:v>
              </c:pt>
              <c:pt idx="15">
                <c:v>0.22333333333333336</c:v>
              </c:pt>
              <c:pt idx="16">
                <c:v>0.22499999999999998</c:v>
              </c:pt>
              <c:pt idx="17">
                <c:v>0.22499999999999998</c:v>
              </c:pt>
              <c:pt idx="18">
                <c:v>0.22666666666666666</c:v>
              </c:pt>
              <c:pt idx="19">
                <c:v>0.22749999999999998</c:v>
              </c:pt>
              <c:pt idx="20">
                <c:v>0.22999999999999998</c:v>
              </c:pt>
              <c:pt idx="21">
                <c:v>0.23249999999999998</c:v>
              </c:pt>
              <c:pt idx="22">
                <c:v>0.23333333333333331</c:v>
              </c:pt>
              <c:pt idx="23">
                <c:v>0.23333333333333331</c:v>
              </c:pt>
              <c:pt idx="24">
                <c:v>0.23333333333333331</c:v>
              </c:pt>
              <c:pt idx="25">
                <c:v>0.23499999999999999</c:v>
              </c:pt>
              <c:pt idx="26">
                <c:v>0.23500000000000001</c:v>
              </c:pt>
              <c:pt idx="27">
                <c:v>0.23583333333333334</c:v>
              </c:pt>
              <c:pt idx="28">
                <c:v>0.23666666666666666</c:v>
              </c:pt>
              <c:pt idx="29">
                <c:v>0.23749999999999999</c:v>
              </c:pt>
              <c:pt idx="30">
                <c:v>0.23749999999999999</c:v>
              </c:pt>
              <c:pt idx="31">
                <c:v>0.24</c:v>
              </c:pt>
              <c:pt idx="32">
                <c:v>0.24</c:v>
              </c:pt>
              <c:pt idx="33">
                <c:v>0.24249999999999999</c:v>
              </c:pt>
              <c:pt idx="34">
                <c:v>0.24249999999999999</c:v>
              </c:pt>
              <c:pt idx="35">
                <c:v>0.24333333333333332</c:v>
              </c:pt>
              <c:pt idx="36">
                <c:v>0.245</c:v>
              </c:pt>
              <c:pt idx="37">
                <c:v>0.24666666666666667</c:v>
              </c:pt>
              <c:pt idx="38">
                <c:v>0.2475</c:v>
              </c:pt>
              <c:pt idx="39">
                <c:v>0.25</c:v>
              </c:pt>
              <c:pt idx="40">
                <c:v>0.25</c:v>
              </c:pt>
              <c:pt idx="41">
                <c:v>0.25666666666666665</c:v>
              </c:pt>
              <c:pt idx="42">
                <c:v>0.25666666666666665</c:v>
              </c:pt>
              <c:pt idx="43">
                <c:v>0.26</c:v>
              </c:pt>
              <c:pt idx="44">
                <c:v>0.26800000000000002</c:v>
              </c:pt>
              <c:pt idx="45">
                <c:v>0.27</c:v>
              </c:pt>
              <c:pt idx="46">
                <c:v>0.27</c:v>
              </c:pt>
              <c:pt idx="47">
                <c:v>0.27333333333333337</c:v>
              </c:pt>
              <c:pt idx="48">
                <c:v>0.27500000000000002</c:v>
              </c:pt>
              <c:pt idx="49">
                <c:v>0.27750000000000002</c:v>
              </c:pt>
              <c:pt idx="50">
                <c:v>0.28333333333333338</c:v>
              </c:pt>
              <c:pt idx="51">
                <c:v>0.29666666666666669</c:v>
              </c:pt>
              <c:pt idx="52">
                <c:v>0.30249999999999999</c:v>
              </c:pt>
              <c:pt idx="53">
                <c:v>0.31</c:v>
              </c:pt>
              <c:pt idx="54">
                <c:v>0.3175</c:v>
              </c:pt>
              <c:pt idx="55">
                <c:v>0.37666666666666665</c:v>
              </c:pt>
            </c:numLit>
          </c:val>
          <c:extLst>
            <c:ext xmlns:c16="http://schemas.microsoft.com/office/drawing/2014/chart" uri="{C3380CC4-5D6E-409C-BE32-E72D297353CC}">
              <c16:uniqueId val="{00000004-FF9D-4D00-BEA3-6EB19615F8D0}"/>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Unemployment Rate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13"/>
            <c:invertIfNegative val="0"/>
            <c:bubble3D val="0"/>
            <c:spPr>
              <a:solidFill>
                <a:schemeClr val="accent1"/>
              </a:solidFill>
              <a:ln>
                <a:noFill/>
              </a:ln>
              <a:effectLst/>
            </c:spPr>
            <c:extLst>
              <c:ext xmlns:c16="http://schemas.microsoft.com/office/drawing/2014/chart" uri="{C3380CC4-5D6E-409C-BE32-E72D297353CC}">
                <c16:uniqueId val="{00000001-758B-40FB-B888-AEBEE2F7D12A}"/>
              </c:ext>
            </c:extLst>
          </c:dPt>
          <c:dPt>
            <c:idx val="26"/>
            <c:invertIfNegative val="0"/>
            <c:bubble3D val="0"/>
            <c:spPr>
              <a:solidFill>
                <a:srgbClr val="E47225"/>
              </a:solidFill>
              <a:ln>
                <a:noFill/>
              </a:ln>
              <a:effectLst/>
            </c:spPr>
            <c:extLst>
              <c:ext xmlns:c16="http://schemas.microsoft.com/office/drawing/2014/chart" uri="{C3380CC4-5D6E-409C-BE32-E72D297353CC}">
                <c16:uniqueId val="{00000003-758B-40FB-B888-AEBEE2F7D12A}"/>
              </c:ext>
            </c:extLst>
          </c:dPt>
          <c:dPt>
            <c:idx val="30"/>
            <c:invertIfNegative val="0"/>
            <c:bubble3D val="0"/>
            <c:spPr>
              <a:solidFill>
                <a:srgbClr val="F9A71C"/>
              </a:solidFill>
              <a:ln>
                <a:noFill/>
              </a:ln>
              <a:effectLst/>
            </c:spPr>
            <c:extLst>
              <c:ext xmlns:c16="http://schemas.microsoft.com/office/drawing/2014/chart" uri="{C3380CC4-5D6E-409C-BE32-E72D297353CC}">
                <c16:uniqueId val="{00000005-758B-40FB-B888-AEBEE2F7D12A}"/>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San Mateo</c:v>
              </c:pt>
              <c:pt idx="1">
                <c:v>San Francisco</c:v>
              </c:pt>
              <c:pt idx="2">
                <c:v>Marin</c:v>
              </c:pt>
              <c:pt idx="3">
                <c:v>San Luis Obispo</c:v>
              </c:pt>
              <c:pt idx="4">
                <c:v>Santa Clara</c:v>
              </c:pt>
              <c:pt idx="5">
                <c:v>Napa</c:v>
              </c:pt>
              <c:pt idx="6">
                <c:v>Orange</c:v>
              </c:pt>
              <c:pt idx="7">
                <c:v>Sonoma</c:v>
              </c:pt>
              <c:pt idx="8">
                <c:v>Placer</c:v>
              </c:pt>
              <c:pt idx="9">
                <c:v>Inyo</c:v>
              </c:pt>
              <c:pt idx="10">
                <c:v>Mono</c:v>
              </c:pt>
              <c:pt idx="11">
                <c:v>San Diego</c:v>
              </c:pt>
              <c:pt idx="12">
                <c:v>Nevada</c:v>
              </c:pt>
              <c:pt idx="13">
                <c:v>El Dorado</c:v>
              </c:pt>
              <c:pt idx="14">
                <c:v>Alameda</c:v>
              </c:pt>
              <c:pt idx="15">
                <c:v>Contra Costa</c:v>
              </c:pt>
              <c:pt idx="16">
                <c:v>Santa Barbara</c:v>
              </c:pt>
              <c:pt idx="17">
                <c:v>Calaveras</c:v>
              </c:pt>
              <c:pt idx="18">
                <c:v>Ventura</c:v>
              </c:pt>
              <c:pt idx="19">
                <c:v>Sacramento</c:v>
              </c:pt>
              <c:pt idx="20">
                <c:v>Humboldt</c:v>
              </c:pt>
              <c:pt idx="21">
                <c:v>San Bernadino</c:v>
              </c:pt>
              <c:pt idx="22">
                <c:v>Solano</c:v>
              </c:pt>
              <c:pt idx="23">
                <c:v>Yolo</c:v>
              </c:pt>
              <c:pt idx="24">
                <c:v>Mendocino</c:v>
              </c:pt>
              <c:pt idx="25">
                <c:v>Sierra</c:v>
              </c:pt>
              <c:pt idx="26">
                <c:v>Statewide Rate</c:v>
              </c:pt>
              <c:pt idx="27">
                <c:v>Riverside</c:v>
              </c:pt>
              <c:pt idx="28">
                <c:v>Tuolumne</c:v>
              </c:pt>
              <c:pt idx="29">
                <c:v>Los Angeles</c:v>
              </c:pt>
              <c:pt idx="30">
                <c:v>Statewide Median</c:v>
              </c:pt>
              <c:pt idx="31">
                <c:v>Amador</c:v>
              </c:pt>
              <c:pt idx="32">
                <c:v>Shasta</c:v>
              </c:pt>
              <c:pt idx="33">
                <c:v>Mariposa</c:v>
              </c:pt>
              <c:pt idx="34">
                <c:v>Lassen</c:v>
              </c:pt>
              <c:pt idx="35">
                <c:v>Butte</c:v>
              </c:pt>
              <c:pt idx="36">
                <c:v>Trinity</c:v>
              </c:pt>
              <c:pt idx="37">
                <c:v>Del Norte</c:v>
              </c:pt>
              <c:pt idx="38">
                <c:v>Santa Cruz</c:v>
              </c:pt>
              <c:pt idx="39">
                <c:v>Lake</c:v>
              </c:pt>
              <c:pt idx="40">
                <c:v>Tehama</c:v>
              </c:pt>
              <c:pt idx="41">
                <c:v>San Benito</c:v>
              </c:pt>
              <c:pt idx="42">
                <c:v>San Joaquin</c:v>
              </c:pt>
              <c:pt idx="43">
                <c:v>Glenn</c:v>
              </c:pt>
              <c:pt idx="44">
                <c:v>Modoc</c:v>
              </c:pt>
              <c:pt idx="45">
                <c:v>Siskiyou</c:v>
              </c:pt>
              <c:pt idx="46">
                <c:v>Stanislaus</c:v>
              </c:pt>
              <c:pt idx="47">
                <c:v>Alpine</c:v>
              </c:pt>
              <c:pt idx="48">
                <c:v>Yuba</c:v>
              </c:pt>
              <c:pt idx="49">
                <c:v>Monterey</c:v>
              </c:pt>
              <c:pt idx="50">
                <c:v>Plumas</c:v>
              </c:pt>
              <c:pt idx="51">
                <c:v>Fresno</c:v>
              </c:pt>
              <c:pt idx="52">
                <c:v>Madera</c:v>
              </c:pt>
              <c:pt idx="53">
                <c:v>Sutter</c:v>
              </c:pt>
              <c:pt idx="54">
                <c:v>Kings</c:v>
              </c:pt>
              <c:pt idx="55">
                <c:v>Kern</c:v>
              </c:pt>
              <c:pt idx="56">
                <c:v>Merced</c:v>
              </c:pt>
              <c:pt idx="57">
                <c:v>Tulare</c:v>
              </c:pt>
              <c:pt idx="58">
                <c:v>Colusa</c:v>
              </c:pt>
              <c:pt idx="59">
                <c:v>Imperial</c:v>
              </c:pt>
            </c:strLit>
          </c:cat>
          <c:val>
            <c:numLit>
              <c:formatCode>0.00</c:formatCode>
              <c:ptCount val="60"/>
              <c:pt idx="0">
                <c:v>3.0416666666666661</c:v>
              </c:pt>
              <c:pt idx="1">
                <c:v>3.2583333333333329</c:v>
              </c:pt>
              <c:pt idx="2">
                <c:v>3.3166666666666664</c:v>
              </c:pt>
              <c:pt idx="3">
                <c:v>3.4499999999999993</c:v>
              </c:pt>
              <c:pt idx="4">
                <c:v>3.5083333333333333</c:v>
              </c:pt>
              <c:pt idx="5">
                <c:v>3.5416666666666665</c:v>
              </c:pt>
              <c:pt idx="6">
                <c:v>3.5499999999999994</c:v>
              </c:pt>
              <c:pt idx="7">
                <c:v>3.6166666666666667</c:v>
              </c:pt>
              <c:pt idx="8">
                <c:v>3.7166666666666668</c:v>
              </c:pt>
              <c:pt idx="9">
                <c:v>3.7833333333333337</c:v>
              </c:pt>
              <c:pt idx="10">
                <c:v>3.8166666666666669</c:v>
              </c:pt>
              <c:pt idx="11">
                <c:v>3.9</c:v>
              </c:pt>
              <c:pt idx="12">
                <c:v>3.9166666666666674</c:v>
              </c:pt>
              <c:pt idx="13">
                <c:v>3.9583333333333326</c:v>
              </c:pt>
              <c:pt idx="14">
                <c:v>4.06666666666667</c:v>
              </c:pt>
              <c:pt idx="15">
                <c:v>4.1249999999999991</c:v>
              </c:pt>
              <c:pt idx="16">
                <c:v>4.125</c:v>
              </c:pt>
              <c:pt idx="17">
                <c:v>4.2333333333333334</c:v>
              </c:pt>
              <c:pt idx="18">
                <c:v>4.2750000000000004</c:v>
              </c:pt>
              <c:pt idx="19">
                <c:v>4.45</c:v>
              </c:pt>
              <c:pt idx="20">
                <c:v>4.6000000000000005</c:v>
              </c:pt>
              <c:pt idx="21">
                <c:v>4.6416666666666657</c:v>
              </c:pt>
              <c:pt idx="22">
                <c:v>4.6416666666666666</c:v>
              </c:pt>
              <c:pt idx="23">
                <c:v>4.7</c:v>
              </c:pt>
              <c:pt idx="24">
                <c:v>4.708333333333333</c:v>
              </c:pt>
              <c:pt idx="25">
                <c:v>4.708333333333333</c:v>
              </c:pt>
              <c:pt idx="26">
                <c:v>4.7541666669999998</c:v>
              </c:pt>
              <c:pt idx="27">
                <c:v>4.8083333333333336</c:v>
              </c:pt>
              <c:pt idx="28">
                <c:v>5.0083333333333329</c:v>
              </c:pt>
              <c:pt idx="29">
                <c:v>5.020833333333333</c:v>
              </c:pt>
              <c:pt idx="30">
                <c:v>5.0479166666666666</c:v>
              </c:pt>
              <c:pt idx="31">
                <c:v>5.0750000000000002</c:v>
              </c:pt>
              <c:pt idx="32">
                <c:v>5.1333333333333329</c:v>
              </c:pt>
              <c:pt idx="33">
                <c:v>5.1416666666666666</c:v>
              </c:pt>
              <c:pt idx="34">
                <c:v>5.208333333333333</c:v>
              </c:pt>
              <c:pt idx="35">
                <c:v>5.2333333333333298</c:v>
              </c:pt>
              <c:pt idx="36">
                <c:v>5.6833333333333336</c:v>
              </c:pt>
              <c:pt idx="37">
                <c:v>5.7</c:v>
              </c:pt>
              <c:pt idx="38">
                <c:v>5.7583333333333329</c:v>
              </c:pt>
              <c:pt idx="39">
                <c:v>5.7833333333333341</c:v>
              </c:pt>
              <c:pt idx="40">
                <c:v>5.833333333333333</c:v>
              </c:pt>
              <c:pt idx="41">
                <c:v>5.9583333333333348</c:v>
              </c:pt>
              <c:pt idx="42">
                <c:v>6.2333333333333343</c:v>
              </c:pt>
              <c:pt idx="43">
                <c:v>6.2916666666666652</c:v>
              </c:pt>
              <c:pt idx="44">
                <c:v>6.3583333333333334</c:v>
              </c:pt>
              <c:pt idx="45">
                <c:v>6.3999999999999986</c:v>
              </c:pt>
              <c:pt idx="46">
                <c:v>6.4249999999999998</c:v>
              </c:pt>
              <c:pt idx="47">
                <c:v>6.5333333333333297</c:v>
              </c:pt>
              <c:pt idx="48">
                <c:v>6.6833333333333336</c:v>
              </c:pt>
              <c:pt idx="49">
                <c:v>7.0916666666666659</c:v>
              </c:pt>
              <c:pt idx="50">
                <c:v>7.375</c:v>
              </c:pt>
              <c:pt idx="51">
                <c:v>7.4583333333333304</c:v>
              </c:pt>
              <c:pt idx="52">
                <c:v>7.4833333333333334</c:v>
              </c:pt>
              <c:pt idx="53">
                <c:v>7.8</c:v>
              </c:pt>
              <c:pt idx="54">
                <c:v>8.2083333333333339</c:v>
              </c:pt>
              <c:pt idx="55">
                <c:v>8.3166666666666682</c:v>
              </c:pt>
              <c:pt idx="56">
                <c:v>9.0166666666666657</c:v>
              </c:pt>
              <c:pt idx="57">
                <c:v>9.9916666666666689</c:v>
              </c:pt>
              <c:pt idx="58">
                <c:v>13.04166666666667</c:v>
              </c:pt>
              <c:pt idx="59">
                <c:v>17.225000000000001</c:v>
              </c:pt>
            </c:numLit>
          </c:val>
          <c:extLst>
            <c:ext xmlns:c16="http://schemas.microsoft.com/office/drawing/2014/chart" uri="{C3380CC4-5D6E-409C-BE32-E72D297353CC}">
              <c16:uniqueId val="{00000006-758B-40FB-B888-AEBEE2F7D12A}"/>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DMC-ODS</a:t>
            </a:r>
            <a:r>
              <a:rPr lang="en-US" sz="1400" b="1" baseline="0">
                <a:latin typeface="Calibri" panose="020F0502020204030204" pitchFamily="34" charset="0"/>
                <a:ea typeface="Calibri" panose="020F0502020204030204" pitchFamily="34" charset="0"/>
                <a:cs typeface="Calibri" panose="020F0502020204030204" pitchFamily="34" charset="0"/>
              </a:rPr>
              <a:t> </a:t>
            </a:r>
            <a:r>
              <a:rPr lang="en-US" sz="1400" b="1">
                <a:latin typeface="Calibri" panose="020F0502020204030204" pitchFamily="34" charset="0"/>
                <a:ea typeface="Calibri" panose="020F0502020204030204" pitchFamily="34" charset="0"/>
                <a:cs typeface="Calibri" panose="020F0502020204030204" pitchFamily="34" charset="0"/>
              </a:rPr>
              <a:t>Penetration Rate, Adults</a:t>
            </a:r>
            <a:endParaRPr lang="en-US" sz="1200" i="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22"/>
            <c:invertIfNegative val="0"/>
            <c:bubble3D val="0"/>
            <c:spPr>
              <a:solidFill>
                <a:srgbClr val="F9A71C"/>
              </a:solidFill>
              <a:ln>
                <a:noFill/>
              </a:ln>
              <a:effectLst/>
            </c:spPr>
            <c:extLst>
              <c:ext xmlns:c16="http://schemas.microsoft.com/office/drawing/2014/chart" uri="{C3380CC4-5D6E-409C-BE32-E72D297353CC}">
                <c16:uniqueId val="{00000001-09DA-4446-A3DD-8A72A2D69239}"/>
              </c:ext>
            </c:extLst>
          </c:dPt>
          <c:dPt>
            <c:idx val="23"/>
            <c:invertIfNegative val="0"/>
            <c:bubble3D val="0"/>
            <c:spPr>
              <a:solidFill>
                <a:srgbClr val="E47225"/>
              </a:solidFill>
              <a:ln>
                <a:noFill/>
              </a:ln>
              <a:effectLst/>
            </c:spPr>
            <c:extLst>
              <c:ext xmlns:c16="http://schemas.microsoft.com/office/drawing/2014/chart" uri="{C3380CC4-5D6E-409C-BE32-E72D297353CC}">
                <c16:uniqueId val="{00000003-09DA-4446-A3DD-8A72A2D6923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0"/>
              <c:pt idx="0">
                <c:v>San Bernadino</c:v>
              </c:pt>
              <c:pt idx="1">
                <c:v>Los Angeles</c:v>
              </c:pt>
              <c:pt idx="2">
                <c:v>Santa Clara</c:v>
              </c:pt>
              <c:pt idx="3">
                <c:v>San Mateo</c:v>
              </c:pt>
              <c:pt idx="4">
                <c:v>Orange</c:v>
              </c:pt>
              <c:pt idx="5">
                <c:v>Alameda</c:v>
              </c:pt>
              <c:pt idx="6">
                <c:v>Contra Costa</c:v>
              </c:pt>
              <c:pt idx="7">
                <c:v>Merced</c:v>
              </c:pt>
              <c:pt idx="8">
                <c:v>San Joaquin</c:v>
              </c:pt>
              <c:pt idx="9">
                <c:v>Sacramento</c:v>
              </c:pt>
              <c:pt idx="10">
                <c:v>Lake</c:v>
              </c:pt>
              <c:pt idx="11">
                <c:v>Imperial</c:v>
              </c:pt>
              <c:pt idx="12">
                <c:v>Tulare</c:v>
              </c:pt>
              <c:pt idx="13">
                <c:v>Fresno</c:v>
              </c:pt>
              <c:pt idx="14">
                <c:v>Yolo</c:v>
              </c:pt>
              <c:pt idx="15">
                <c:v>Riverside</c:v>
              </c:pt>
              <c:pt idx="16">
                <c:v>Monterey</c:v>
              </c:pt>
              <c:pt idx="17">
                <c:v>San Diego</c:v>
              </c:pt>
              <c:pt idx="18">
                <c:v>Kern</c:v>
              </c:pt>
              <c:pt idx="19">
                <c:v>Solano</c:v>
              </c:pt>
              <c:pt idx="20">
                <c:v>Lassen</c:v>
              </c:pt>
              <c:pt idx="21">
                <c:v>San Benito</c:v>
              </c:pt>
              <c:pt idx="22">
                <c:v>Statewide Median</c:v>
              </c:pt>
              <c:pt idx="23">
                <c:v>Statewide Rate</c:v>
              </c:pt>
              <c:pt idx="24">
                <c:v>San Francisco</c:v>
              </c:pt>
              <c:pt idx="25">
                <c:v>El Dorado</c:v>
              </c:pt>
              <c:pt idx="26">
                <c:v>Stanislaus</c:v>
              </c:pt>
              <c:pt idx="27">
                <c:v>Ventura</c:v>
              </c:pt>
              <c:pt idx="28">
                <c:v>Napa</c:v>
              </c:pt>
              <c:pt idx="29">
                <c:v>Placer</c:v>
              </c:pt>
              <c:pt idx="30">
                <c:v>Santa Barbara</c:v>
              </c:pt>
              <c:pt idx="31">
                <c:v>Marin</c:v>
              </c:pt>
              <c:pt idx="32">
                <c:v>Siskiyou</c:v>
              </c:pt>
              <c:pt idx="33">
                <c:v>Mendocino</c:v>
              </c:pt>
              <c:pt idx="34">
                <c:v>Santa Cruz</c:v>
              </c:pt>
              <c:pt idx="35">
                <c:v>Humboldt</c:v>
              </c:pt>
              <c:pt idx="36">
                <c:v>Modoc</c:v>
              </c:pt>
              <c:pt idx="37">
                <c:v>Nevada</c:v>
              </c:pt>
              <c:pt idx="38">
                <c:v>Shasta</c:v>
              </c:pt>
              <c:pt idx="39">
                <c:v>San Luis Obispo</c:v>
              </c:pt>
            </c:strLit>
          </c:cat>
          <c:val>
            <c:numLit>
              <c:formatCode>General</c:formatCode>
              <c:ptCount val="40"/>
              <c:pt idx="0">
                <c:v>8.0000000000000002E-3</c:v>
              </c:pt>
              <c:pt idx="1">
                <c:v>8.9999999999999993E-3</c:v>
              </c:pt>
              <c:pt idx="2">
                <c:v>8.9999999999999993E-3</c:v>
              </c:pt>
              <c:pt idx="3">
                <c:v>8.9999999999999993E-3</c:v>
              </c:pt>
              <c:pt idx="4">
                <c:v>8.9999999999999993E-3</c:v>
              </c:pt>
              <c:pt idx="5">
                <c:v>1.0999999999999999E-2</c:v>
              </c:pt>
              <c:pt idx="6">
                <c:v>1.2E-2</c:v>
              </c:pt>
              <c:pt idx="7">
                <c:v>1.2E-2</c:v>
              </c:pt>
              <c:pt idx="8">
                <c:v>1.2999999999999999E-2</c:v>
              </c:pt>
              <c:pt idx="9">
                <c:v>1.2999999999999999E-2</c:v>
              </c:pt>
              <c:pt idx="10">
                <c:v>1.2999999999999999E-2</c:v>
              </c:pt>
              <c:pt idx="11">
                <c:v>1.2999999999999999E-2</c:v>
              </c:pt>
              <c:pt idx="12">
                <c:v>1.4E-2</c:v>
              </c:pt>
              <c:pt idx="13">
                <c:v>1.4E-2</c:v>
              </c:pt>
              <c:pt idx="14">
                <c:v>1.4999999999999999E-2</c:v>
              </c:pt>
              <c:pt idx="15">
                <c:v>1.4999999999999999E-2</c:v>
              </c:pt>
              <c:pt idx="16">
                <c:v>1.4999999999999999E-2</c:v>
              </c:pt>
              <c:pt idx="17">
                <c:v>1.6E-2</c:v>
              </c:pt>
              <c:pt idx="18">
                <c:v>1.6E-2</c:v>
              </c:pt>
              <c:pt idx="19">
                <c:v>1.6E-2</c:v>
              </c:pt>
              <c:pt idx="20">
                <c:v>1.6E-2</c:v>
              </c:pt>
              <c:pt idx="21">
                <c:v>1.6E-2</c:v>
              </c:pt>
              <c:pt idx="22">
                <c:v>1.6E-2</c:v>
              </c:pt>
              <c:pt idx="23">
                <c:v>1.7210526315789485E-2</c:v>
              </c:pt>
              <c:pt idx="24">
                <c:v>1.7999999999999999E-2</c:v>
              </c:pt>
              <c:pt idx="25">
                <c:v>1.7999999999999999E-2</c:v>
              </c:pt>
              <c:pt idx="26">
                <c:v>1.7999999999999999E-2</c:v>
              </c:pt>
              <c:pt idx="27">
                <c:v>1.7999999999999999E-2</c:v>
              </c:pt>
              <c:pt idx="28">
                <c:v>1.9E-2</c:v>
              </c:pt>
              <c:pt idx="29">
                <c:v>1.9E-2</c:v>
              </c:pt>
              <c:pt idx="30">
                <c:v>0.02</c:v>
              </c:pt>
              <c:pt idx="31">
                <c:v>0.02</c:v>
              </c:pt>
              <c:pt idx="32">
                <c:v>0.02</c:v>
              </c:pt>
              <c:pt idx="33">
                <c:v>2.1000000000000001E-2</c:v>
              </c:pt>
              <c:pt idx="34">
                <c:v>2.4E-2</c:v>
              </c:pt>
              <c:pt idx="35">
                <c:v>2.4E-2</c:v>
              </c:pt>
              <c:pt idx="36">
                <c:v>2.7E-2</c:v>
              </c:pt>
              <c:pt idx="37">
                <c:v>3.4000000000000002E-2</c:v>
              </c:pt>
              <c:pt idx="38">
                <c:v>3.4000000000000002E-2</c:v>
              </c:pt>
              <c:pt idx="39">
                <c:v>3.5999999999999997E-2</c:v>
              </c:pt>
            </c:numLit>
          </c:val>
          <c:extLst>
            <c:ext xmlns:c16="http://schemas.microsoft.com/office/drawing/2014/chart" uri="{C3380CC4-5D6E-409C-BE32-E72D297353CC}">
              <c16:uniqueId val="{00000004-09DA-4446-A3DD-8A72A2D69239}"/>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Unable to Work Due to Mental Problems</a:t>
            </a:r>
            <a:endParaRPr lang="en-US" sz="1200" i="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6"/>
            <c:invertIfNegative val="0"/>
            <c:bubble3D val="0"/>
            <c:spPr>
              <a:solidFill>
                <a:srgbClr val="2D6E8D"/>
              </a:solidFill>
              <a:ln>
                <a:noFill/>
              </a:ln>
              <a:effectLst/>
            </c:spPr>
            <c:extLst>
              <c:ext xmlns:c16="http://schemas.microsoft.com/office/drawing/2014/chart" uri="{C3380CC4-5D6E-409C-BE32-E72D297353CC}">
                <c16:uniqueId val="{00000001-244D-4DAD-97BA-404EABB212E8}"/>
              </c:ext>
            </c:extLst>
          </c:dPt>
          <c:dPt>
            <c:idx val="29"/>
            <c:invertIfNegative val="0"/>
            <c:bubble3D val="0"/>
            <c:spPr>
              <a:solidFill>
                <a:srgbClr val="1F456B"/>
              </a:solidFill>
              <a:ln>
                <a:noFill/>
              </a:ln>
              <a:effectLst/>
            </c:spPr>
            <c:extLst>
              <c:ext xmlns:c16="http://schemas.microsoft.com/office/drawing/2014/chart" uri="{C3380CC4-5D6E-409C-BE32-E72D297353CC}">
                <c16:uniqueId val="{00000003-244D-4DAD-97BA-404EABB212E8}"/>
              </c:ext>
            </c:extLst>
          </c:dPt>
          <c:dLbls>
            <c:numFmt formatCode="0.0&quot;%&quot;"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8"/>
              <c:pt idx="0">
                <c:v>Marin</c:v>
              </c:pt>
              <c:pt idx="1">
                <c:v>San Mateo</c:v>
              </c:pt>
              <c:pt idx="2">
                <c:v>Sonoma</c:v>
              </c:pt>
              <c:pt idx="3">
                <c:v>Napa</c:v>
              </c:pt>
              <c:pt idx="4">
                <c:v>Yolo</c:v>
              </c:pt>
              <c:pt idx="5">
                <c:v>Sutter</c:v>
              </c:pt>
              <c:pt idx="6">
                <c:v>Ventura</c:v>
              </c:pt>
              <c:pt idx="7">
                <c:v>Sierra</c:v>
              </c:pt>
              <c:pt idx="8">
                <c:v>Plumas</c:v>
              </c:pt>
              <c:pt idx="9">
                <c:v>Modoc</c:v>
              </c:pt>
              <c:pt idx="10">
                <c:v>Lassen</c:v>
              </c:pt>
              <c:pt idx="11">
                <c:v>Trinity</c:v>
              </c:pt>
              <c:pt idx="12">
                <c:v>Siskiyou</c:v>
              </c:pt>
              <c:pt idx="13">
                <c:v>Shasta</c:v>
              </c:pt>
              <c:pt idx="14">
                <c:v>Del Norte</c:v>
              </c:pt>
              <c:pt idx="15">
                <c:v>Alameda</c:v>
              </c:pt>
              <c:pt idx="16">
                <c:v>El Dorado</c:v>
              </c:pt>
              <c:pt idx="17">
                <c:v>San Luis Obispo</c:v>
              </c:pt>
              <c:pt idx="18">
                <c:v>Mendocino</c:v>
              </c:pt>
              <c:pt idx="19">
                <c:v>Placer</c:v>
              </c:pt>
              <c:pt idx="20">
                <c:v>San Diego</c:v>
              </c:pt>
              <c:pt idx="21">
                <c:v>Contra Costa</c:v>
              </c:pt>
              <c:pt idx="22">
                <c:v>Los Angeles</c:v>
              </c:pt>
              <c:pt idx="23">
                <c:v>Santa Clara</c:v>
              </c:pt>
              <c:pt idx="24">
                <c:v>Santa Cruz</c:v>
              </c:pt>
              <c:pt idx="25">
                <c:v>Butte</c:v>
              </c:pt>
              <c:pt idx="26">
                <c:v>Statewide Rate</c:v>
              </c:pt>
              <c:pt idx="27">
                <c:v>San Bernadino</c:v>
              </c:pt>
              <c:pt idx="28">
                <c:v>Orange</c:v>
              </c:pt>
              <c:pt idx="29">
                <c:v>Statewide Median</c:v>
              </c:pt>
              <c:pt idx="30">
                <c:v>Humboldt</c:v>
              </c:pt>
              <c:pt idx="31">
                <c:v>Sacramento</c:v>
              </c:pt>
              <c:pt idx="32">
                <c:v>Lake</c:v>
              </c:pt>
              <c:pt idx="33">
                <c:v>Monterey</c:v>
              </c:pt>
              <c:pt idx="34">
                <c:v>Colusa</c:v>
              </c:pt>
              <c:pt idx="35">
                <c:v>Glenn</c:v>
              </c:pt>
              <c:pt idx="36">
                <c:v>Tehama</c:v>
              </c:pt>
              <c:pt idx="37">
                <c:v>Yuba</c:v>
              </c:pt>
              <c:pt idx="38">
                <c:v>Solano</c:v>
              </c:pt>
              <c:pt idx="39">
                <c:v>Stanislaus</c:v>
              </c:pt>
              <c:pt idx="40">
                <c:v>Merced</c:v>
              </c:pt>
              <c:pt idx="41">
                <c:v>Kern</c:v>
              </c:pt>
              <c:pt idx="42">
                <c:v>Santa Barbara</c:v>
              </c:pt>
              <c:pt idx="43">
                <c:v>San Joaquin</c:v>
              </c:pt>
              <c:pt idx="44">
                <c:v>Riverside</c:v>
              </c:pt>
              <c:pt idx="45">
                <c:v>San Francisco</c:v>
              </c:pt>
              <c:pt idx="46">
                <c:v>Alpine</c:v>
              </c:pt>
              <c:pt idx="47">
                <c:v>Mono</c:v>
              </c:pt>
              <c:pt idx="48">
                <c:v>Mariposa</c:v>
              </c:pt>
              <c:pt idx="49">
                <c:v>Calaveras</c:v>
              </c:pt>
              <c:pt idx="50">
                <c:v>Inyo</c:v>
              </c:pt>
              <c:pt idx="51">
                <c:v>Tuolumne</c:v>
              </c:pt>
              <c:pt idx="52">
                <c:v>Amador</c:v>
              </c:pt>
              <c:pt idx="53">
                <c:v>Fresno</c:v>
              </c:pt>
              <c:pt idx="54">
                <c:v>Tulare</c:v>
              </c:pt>
              <c:pt idx="55">
                <c:v>Kings</c:v>
              </c:pt>
              <c:pt idx="56">
                <c:v>Imperial</c:v>
              </c:pt>
              <c:pt idx="57">
                <c:v>Madera</c:v>
              </c:pt>
            </c:strLit>
          </c:cat>
          <c:val>
            <c:numLit>
              <c:formatCode>0.0</c:formatCode>
              <c:ptCount val="58"/>
              <c:pt idx="0">
                <c:v>15.5</c:v>
              </c:pt>
              <c:pt idx="1">
                <c:v>16.7</c:v>
              </c:pt>
              <c:pt idx="2">
                <c:v>17.899999999999999</c:v>
              </c:pt>
              <c:pt idx="3">
                <c:v>20.100000000000001</c:v>
              </c:pt>
              <c:pt idx="4">
                <c:v>21.3</c:v>
              </c:pt>
              <c:pt idx="5">
                <c:v>22.3</c:v>
              </c:pt>
              <c:pt idx="6">
                <c:v>25.4</c:v>
              </c:pt>
              <c:pt idx="7">
                <c:v>26.4</c:v>
              </c:pt>
              <c:pt idx="8">
                <c:v>26.4</c:v>
              </c:pt>
              <c:pt idx="9">
                <c:v>26.4</c:v>
              </c:pt>
              <c:pt idx="10">
                <c:v>26.4</c:v>
              </c:pt>
              <c:pt idx="11">
                <c:v>26.4</c:v>
              </c:pt>
              <c:pt idx="12">
                <c:v>26.4</c:v>
              </c:pt>
              <c:pt idx="13">
                <c:v>26.4</c:v>
              </c:pt>
              <c:pt idx="14">
                <c:v>26.4</c:v>
              </c:pt>
              <c:pt idx="15">
                <c:v>26.9</c:v>
              </c:pt>
              <c:pt idx="16">
                <c:v>27.6</c:v>
              </c:pt>
              <c:pt idx="17">
                <c:v>28</c:v>
              </c:pt>
              <c:pt idx="18">
                <c:v>28.2</c:v>
              </c:pt>
              <c:pt idx="19">
                <c:v>28.4</c:v>
              </c:pt>
              <c:pt idx="20">
                <c:v>28.8</c:v>
              </c:pt>
              <c:pt idx="21">
                <c:v>30.6</c:v>
              </c:pt>
              <c:pt idx="22">
                <c:v>30.8</c:v>
              </c:pt>
              <c:pt idx="23">
                <c:v>31.7</c:v>
              </c:pt>
              <c:pt idx="24">
                <c:v>31.9</c:v>
              </c:pt>
              <c:pt idx="25">
                <c:v>32.4</c:v>
              </c:pt>
              <c:pt idx="26">
                <c:v>34.4</c:v>
              </c:pt>
              <c:pt idx="27">
                <c:v>34.9</c:v>
              </c:pt>
              <c:pt idx="28">
                <c:v>35.5</c:v>
              </c:pt>
              <c:pt idx="29">
                <c:v>35.5</c:v>
              </c:pt>
              <c:pt idx="30">
                <c:v>35.5</c:v>
              </c:pt>
              <c:pt idx="31">
                <c:v>37.4</c:v>
              </c:pt>
              <c:pt idx="32">
                <c:v>39.200000000000003</c:v>
              </c:pt>
              <c:pt idx="33">
                <c:v>40.4</c:v>
              </c:pt>
              <c:pt idx="34">
                <c:v>41.1</c:v>
              </c:pt>
              <c:pt idx="35">
                <c:v>41.1</c:v>
              </c:pt>
              <c:pt idx="36">
                <c:v>41.1</c:v>
              </c:pt>
              <c:pt idx="37">
                <c:v>41.2</c:v>
              </c:pt>
              <c:pt idx="38">
                <c:v>42.6</c:v>
              </c:pt>
              <c:pt idx="39">
                <c:v>43.1</c:v>
              </c:pt>
              <c:pt idx="40">
                <c:v>43.8</c:v>
              </c:pt>
              <c:pt idx="41">
                <c:v>43.9</c:v>
              </c:pt>
              <c:pt idx="42">
                <c:v>44.6</c:v>
              </c:pt>
              <c:pt idx="43">
                <c:v>44.7</c:v>
              </c:pt>
              <c:pt idx="44">
                <c:v>45.6</c:v>
              </c:pt>
              <c:pt idx="45">
                <c:v>45.7</c:v>
              </c:pt>
              <c:pt idx="46">
                <c:v>46.9</c:v>
              </c:pt>
              <c:pt idx="47">
                <c:v>46.9</c:v>
              </c:pt>
              <c:pt idx="48">
                <c:v>46.9</c:v>
              </c:pt>
              <c:pt idx="49">
                <c:v>46.9</c:v>
              </c:pt>
              <c:pt idx="50">
                <c:v>46.9</c:v>
              </c:pt>
              <c:pt idx="51">
                <c:v>46.9</c:v>
              </c:pt>
              <c:pt idx="52">
                <c:v>46.9</c:v>
              </c:pt>
              <c:pt idx="53">
                <c:v>53.4</c:v>
              </c:pt>
              <c:pt idx="54">
                <c:v>54.3</c:v>
              </c:pt>
              <c:pt idx="55">
                <c:v>55.7</c:v>
              </c:pt>
              <c:pt idx="56">
                <c:v>63</c:v>
              </c:pt>
              <c:pt idx="57">
                <c:v>68.599999999999994</c:v>
              </c:pt>
            </c:numLit>
          </c:val>
          <c:extLst>
            <c:ext xmlns:c16="http://schemas.microsoft.com/office/drawing/2014/chart" uri="{C3380CC4-5D6E-409C-BE32-E72D297353CC}">
              <c16:uniqueId val="{00000004-244D-4DAD-97BA-404EABB212E8}"/>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5680"/>
        <c:crosses val="autoZero"/>
        <c:auto val="1"/>
        <c:lblAlgn val="ctr"/>
        <c:lblOffset val="100"/>
        <c:tickLblSkip val="1"/>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latin typeface="Segoe UI" panose="020B0502040204020203" pitchFamily="34" charset="0"/>
                <a:ea typeface="Calibri" panose="020F0502020204030204" pitchFamily="34" charset="0"/>
                <a:cs typeface="Segoe UI" panose="020B0502040204020203" pitchFamily="34" charset="0"/>
              </a:rPr>
              <a:t>All Drug-Related Overdose Deaths, Rate per 100,000</a:t>
            </a:r>
          </a:p>
        </c:rich>
      </c:tx>
      <c:layout>
        <c:manualLayout>
          <c:xMode val="edge"/>
          <c:yMode val="edge"/>
          <c:x val="0.2478479181966039"/>
          <c:y val="7.69489385061002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12"/>
            <c:invertIfNegative val="0"/>
            <c:bubble3D val="0"/>
            <c:spPr>
              <a:solidFill>
                <a:schemeClr val="accent1"/>
              </a:solidFill>
              <a:ln>
                <a:noFill/>
              </a:ln>
              <a:effectLst/>
            </c:spPr>
            <c:extLst>
              <c:ext xmlns:c16="http://schemas.microsoft.com/office/drawing/2014/chart" uri="{C3380CC4-5D6E-409C-BE32-E72D297353CC}">
                <c16:uniqueId val="{00000001-E3AC-432C-BD2D-1E88967F2EE1}"/>
              </c:ext>
            </c:extLst>
          </c:dPt>
          <c:dPt>
            <c:idx val="27"/>
            <c:invertIfNegative val="0"/>
            <c:bubble3D val="0"/>
            <c:spPr>
              <a:solidFill>
                <a:srgbClr val="E47225"/>
              </a:solidFill>
              <a:ln>
                <a:noFill/>
              </a:ln>
              <a:effectLst/>
            </c:spPr>
            <c:extLst>
              <c:ext xmlns:c16="http://schemas.microsoft.com/office/drawing/2014/chart" uri="{C3380CC4-5D6E-409C-BE32-E72D297353CC}">
                <c16:uniqueId val="{00000003-E3AC-432C-BD2D-1E88967F2EE1}"/>
              </c:ext>
            </c:extLst>
          </c:dPt>
          <c:dPt>
            <c:idx val="30"/>
            <c:invertIfNegative val="0"/>
            <c:bubble3D val="0"/>
            <c:spPr>
              <a:solidFill>
                <a:srgbClr val="F9A71C"/>
              </a:solidFill>
              <a:ln>
                <a:noFill/>
              </a:ln>
              <a:effectLst/>
            </c:spPr>
            <c:extLst>
              <c:ext xmlns:c16="http://schemas.microsoft.com/office/drawing/2014/chart" uri="{C3380CC4-5D6E-409C-BE32-E72D297353CC}">
                <c16:uniqueId val="{00000005-E3AC-432C-BD2D-1E88967F2EE1}"/>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4"/>
              <c:pt idx="0">
                <c:v>Modoc</c:v>
              </c:pt>
              <c:pt idx="1">
                <c:v>Trinity</c:v>
              </c:pt>
              <c:pt idx="2">
                <c:v>Mono</c:v>
              </c:pt>
              <c:pt idx="3">
                <c:v>Imperial</c:v>
              </c:pt>
              <c:pt idx="4">
                <c:v>Napa</c:v>
              </c:pt>
              <c:pt idx="5">
                <c:v>San Mateo</c:v>
              </c:pt>
              <c:pt idx="6">
                <c:v>Placer</c:v>
              </c:pt>
              <c:pt idx="7">
                <c:v>Santa Clara</c:v>
              </c:pt>
              <c:pt idx="8">
                <c:v>Plumas</c:v>
              </c:pt>
              <c:pt idx="9">
                <c:v>Kings</c:v>
              </c:pt>
              <c:pt idx="10">
                <c:v>Marin</c:v>
              </c:pt>
              <c:pt idx="11">
                <c:v>Madera</c:v>
              </c:pt>
              <c:pt idx="12">
                <c:v>El Dorado</c:v>
              </c:pt>
              <c:pt idx="13">
                <c:v>Yolo</c:v>
              </c:pt>
              <c:pt idx="14">
                <c:v>Merced</c:v>
              </c:pt>
              <c:pt idx="15">
                <c:v>Sutter</c:v>
              </c:pt>
              <c:pt idx="16">
                <c:v>Contra Costa</c:v>
              </c:pt>
              <c:pt idx="17">
                <c:v>Los Angeles</c:v>
              </c:pt>
              <c:pt idx="18">
                <c:v>Orange</c:v>
              </c:pt>
              <c:pt idx="19">
                <c:v>San Benito</c:v>
              </c:pt>
              <c:pt idx="20">
                <c:v>Fresno</c:v>
              </c:pt>
              <c:pt idx="21">
                <c:v>Tulare</c:v>
              </c:pt>
              <c:pt idx="22">
                <c:v>Alameda</c:v>
              </c:pt>
              <c:pt idx="23">
                <c:v>San Diego</c:v>
              </c:pt>
              <c:pt idx="24">
                <c:v>Sonoma</c:v>
              </c:pt>
              <c:pt idx="25">
                <c:v>San Bernadino</c:v>
              </c:pt>
              <c:pt idx="26">
                <c:v>Amador</c:v>
              </c:pt>
              <c:pt idx="27">
                <c:v>Statewide Rate</c:v>
              </c:pt>
              <c:pt idx="28">
                <c:v>Solano</c:v>
              </c:pt>
              <c:pt idx="29">
                <c:v>San Joaquin</c:v>
              </c:pt>
              <c:pt idx="30">
                <c:v>Statewide Median</c:v>
              </c:pt>
              <c:pt idx="31">
                <c:v>Monterey</c:v>
              </c:pt>
              <c:pt idx="32">
                <c:v>Ventura</c:v>
              </c:pt>
              <c:pt idx="33">
                <c:v>Santa Barbara</c:v>
              </c:pt>
              <c:pt idx="34">
                <c:v>Riverside</c:v>
              </c:pt>
              <c:pt idx="35">
                <c:v>Stanislaus</c:v>
              </c:pt>
              <c:pt idx="36">
                <c:v>Siskiyou</c:v>
              </c:pt>
              <c:pt idx="37">
                <c:v>San Luis Obispo</c:v>
              </c:pt>
              <c:pt idx="38">
                <c:v>Sacramento</c:v>
              </c:pt>
              <c:pt idx="39">
                <c:v>Calaveras</c:v>
              </c:pt>
              <c:pt idx="40">
                <c:v>Colusa</c:v>
              </c:pt>
              <c:pt idx="41">
                <c:v>Yuba</c:v>
              </c:pt>
              <c:pt idx="42">
                <c:v>Tuolumne</c:v>
              </c:pt>
              <c:pt idx="43">
                <c:v>Inyo</c:v>
              </c:pt>
            </c:strLit>
          </c:cat>
          <c:val>
            <c:numLit>
              <c:formatCode>0.0</c:formatCode>
              <c:ptCount val="44"/>
              <c:pt idx="0">
                <c:v>0</c:v>
              </c:pt>
              <c:pt idx="1">
                <c:v>0</c:v>
              </c:pt>
              <c:pt idx="2">
                <c:v>4.25</c:v>
              </c:pt>
              <c:pt idx="3">
                <c:v>13.15</c:v>
              </c:pt>
              <c:pt idx="4">
                <c:v>15.34</c:v>
              </c:pt>
              <c:pt idx="5">
                <c:v>17.23</c:v>
              </c:pt>
              <c:pt idx="6">
                <c:v>17.48</c:v>
              </c:pt>
              <c:pt idx="7">
                <c:v>17.61</c:v>
              </c:pt>
              <c:pt idx="8">
                <c:v>17.79</c:v>
              </c:pt>
              <c:pt idx="9">
                <c:v>19.690000000000001</c:v>
              </c:pt>
              <c:pt idx="10">
                <c:v>20.88</c:v>
              </c:pt>
              <c:pt idx="11">
                <c:v>21.22</c:v>
              </c:pt>
              <c:pt idx="12">
                <c:v>22.27</c:v>
              </c:pt>
              <c:pt idx="13">
                <c:v>22.37</c:v>
              </c:pt>
              <c:pt idx="14">
                <c:v>23.15</c:v>
              </c:pt>
              <c:pt idx="15">
                <c:v>23.32</c:v>
              </c:pt>
              <c:pt idx="16">
                <c:v>23.52</c:v>
              </c:pt>
              <c:pt idx="17">
                <c:v>23.55</c:v>
              </c:pt>
              <c:pt idx="18">
                <c:v>23.79</c:v>
              </c:pt>
              <c:pt idx="19">
                <c:v>24.01</c:v>
              </c:pt>
              <c:pt idx="20">
                <c:v>24.43</c:v>
              </c:pt>
              <c:pt idx="21">
                <c:v>25.08</c:v>
              </c:pt>
              <c:pt idx="22">
                <c:v>26.44</c:v>
              </c:pt>
              <c:pt idx="23">
                <c:v>26.49</c:v>
              </c:pt>
              <c:pt idx="24">
                <c:v>26.93</c:v>
              </c:pt>
              <c:pt idx="25">
                <c:v>26.94</c:v>
              </c:pt>
              <c:pt idx="26">
                <c:v>28.58</c:v>
              </c:pt>
              <c:pt idx="27">
                <c:v>28.84</c:v>
              </c:pt>
              <c:pt idx="28">
                <c:v>29.77</c:v>
              </c:pt>
              <c:pt idx="29">
                <c:v>30.41</c:v>
              </c:pt>
              <c:pt idx="30">
                <c:v>31.009999999999998</c:v>
              </c:pt>
              <c:pt idx="31">
                <c:v>31.61</c:v>
              </c:pt>
              <c:pt idx="32">
                <c:v>32.56</c:v>
              </c:pt>
              <c:pt idx="33">
                <c:v>33.909999999999997</c:v>
              </c:pt>
              <c:pt idx="34">
                <c:v>34.07</c:v>
              </c:pt>
              <c:pt idx="35">
                <c:v>34.380000000000003</c:v>
              </c:pt>
              <c:pt idx="36">
                <c:v>35.25</c:v>
              </c:pt>
              <c:pt idx="37">
                <c:v>36.21</c:v>
              </c:pt>
              <c:pt idx="38">
                <c:v>39.130000000000003</c:v>
              </c:pt>
              <c:pt idx="39">
                <c:v>40.81</c:v>
              </c:pt>
              <c:pt idx="40">
                <c:v>41.86</c:v>
              </c:pt>
              <c:pt idx="41">
                <c:v>41.98</c:v>
              </c:pt>
              <c:pt idx="42">
                <c:v>43.77</c:v>
              </c:pt>
              <c:pt idx="43">
                <c:v>45.87</c:v>
              </c:pt>
            </c:numLit>
          </c:val>
          <c:extLst>
            <c:ext xmlns:c16="http://schemas.microsoft.com/office/drawing/2014/chart" uri="{C3380CC4-5D6E-409C-BE32-E72D297353CC}">
              <c16:uniqueId val="{00000006-E3AC-432C-BD2D-1E88967F2EE1}"/>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Segoe UI" panose="020B0502040204020203" pitchFamily="34" charset="0"/>
                <a:ea typeface="Calibri" panose="020F0502020204030204" pitchFamily="34" charset="0"/>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600" b="1"/>
              <a:t>All Drug-Related Overdose ED Visits, Rate per</a:t>
            </a:r>
            <a:r>
              <a:rPr lang="en-US" sz="1600" b="1" baseline="0"/>
              <a:t> 100,000</a:t>
            </a:r>
            <a:endParaRPr lang="en-US" sz="1600" b="1"/>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3"/>
            <c:invertIfNegative val="0"/>
            <c:bubble3D val="0"/>
            <c:spPr>
              <a:solidFill>
                <a:srgbClr val="2D6E8D"/>
              </a:solidFill>
              <a:ln>
                <a:noFill/>
              </a:ln>
              <a:effectLst/>
            </c:spPr>
            <c:extLst>
              <c:ext xmlns:c16="http://schemas.microsoft.com/office/drawing/2014/chart" uri="{C3380CC4-5D6E-409C-BE32-E72D297353CC}">
                <c16:uniqueId val="{00000001-A0D4-4540-A935-A68A2866473C}"/>
              </c:ext>
            </c:extLst>
          </c:dPt>
          <c:dPt>
            <c:idx val="30"/>
            <c:invertIfNegative val="0"/>
            <c:bubble3D val="0"/>
            <c:spPr>
              <a:solidFill>
                <a:srgbClr val="1F456B"/>
              </a:solidFill>
              <a:ln>
                <a:noFill/>
              </a:ln>
              <a:effectLst/>
            </c:spPr>
            <c:extLst>
              <c:ext xmlns:c16="http://schemas.microsoft.com/office/drawing/2014/chart" uri="{C3380CC4-5D6E-409C-BE32-E72D297353CC}">
                <c16:uniqueId val="{00000003-A0D4-4540-A935-A68A2866473C}"/>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Alpine</c:v>
              </c:pt>
              <c:pt idx="1">
                <c:v>Sierra</c:v>
              </c:pt>
              <c:pt idx="2">
                <c:v>Mono</c:v>
              </c:pt>
              <c:pt idx="3">
                <c:v>San Mateo</c:v>
              </c:pt>
              <c:pt idx="4">
                <c:v>Santa Clara</c:v>
              </c:pt>
              <c:pt idx="5">
                <c:v>Madera</c:v>
              </c:pt>
              <c:pt idx="6">
                <c:v>San Benito</c:v>
              </c:pt>
              <c:pt idx="7">
                <c:v>Mariposa</c:v>
              </c:pt>
              <c:pt idx="8">
                <c:v>Colusa</c:v>
              </c:pt>
              <c:pt idx="9">
                <c:v>Orange</c:v>
              </c:pt>
              <c:pt idx="10">
                <c:v>Los Angeles</c:v>
              </c:pt>
              <c:pt idx="11">
                <c:v>Contra Costa</c:v>
              </c:pt>
              <c:pt idx="12">
                <c:v>San Diego</c:v>
              </c:pt>
              <c:pt idx="13">
                <c:v>Alameda</c:v>
              </c:pt>
              <c:pt idx="14">
                <c:v>Imperial</c:v>
              </c:pt>
              <c:pt idx="15">
                <c:v>Fresno</c:v>
              </c:pt>
              <c:pt idx="16">
                <c:v>Placer</c:v>
              </c:pt>
              <c:pt idx="17">
                <c:v>San Bernadino</c:v>
              </c:pt>
              <c:pt idx="18">
                <c:v>Napa</c:v>
              </c:pt>
              <c:pt idx="19">
                <c:v>Plumas</c:v>
              </c:pt>
              <c:pt idx="20">
                <c:v>Merced</c:v>
              </c:pt>
              <c:pt idx="21">
                <c:v>Tulare</c:v>
              </c:pt>
              <c:pt idx="22">
                <c:v>Ventura</c:v>
              </c:pt>
              <c:pt idx="23">
                <c:v>Statewide Rate</c:v>
              </c:pt>
              <c:pt idx="24">
                <c:v>Marin</c:v>
              </c:pt>
              <c:pt idx="25">
                <c:v>Riverside</c:v>
              </c:pt>
              <c:pt idx="26">
                <c:v>Monterey</c:v>
              </c:pt>
              <c:pt idx="27">
                <c:v>Glenn</c:v>
              </c:pt>
              <c:pt idx="28">
                <c:v>Santa Barbara</c:v>
              </c:pt>
              <c:pt idx="29">
                <c:v>Yolo</c:v>
              </c:pt>
              <c:pt idx="30">
                <c:v>Statewide Median</c:v>
              </c:pt>
              <c:pt idx="31">
                <c:v>Sonoma</c:v>
              </c:pt>
              <c:pt idx="32">
                <c:v>El Dorado</c:v>
              </c:pt>
              <c:pt idx="33">
                <c:v>San Luis Obispo</c:v>
              </c:pt>
              <c:pt idx="34">
                <c:v>San Joaquin</c:v>
              </c:pt>
              <c:pt idx="35">
                <c:v>Solano</c:v>
              </c:pt>
              <c:pt idx="36">
                <c:v>Modoc</c:v>
              </c:pt>
              <c:pt idx="37">
                <c:v>Sacramento</c:v>
              </c:pt>
              <c:pt idx="38">
                <c:v>Lassen</c:v>
              </c:pt>
              <c:pt idx="39">
                <c:v>Calaveras</c:v>
              </c:pt>
              <c:pt idx="40">
                <c:v>Kern</c:v>
              </c:pt>
              <c:pt idx="41">
                <c:v>Santa Cruz</c:v>
              </c:pt>
              <c:pt idx="42">
                <c:v>Kings</c:v>
              </c:pt>
              <c:pt idx="43">
                <c:v>Trinity</c:v>
              </c:pt>
              <c:pt idx="44">
                <c:v>Stanislaus</c:v>
              </c:pt>
              <c:pt idx="45">
                <c:v>Butte</c:v>
              </c:pt>
              <c:pt idx="46">
                <c:v>Siskiyou</c:v>
              </c:pt>
              <c:pt idx="47">
                <c:v>San Francisco</c:v>
              </c:pt>
              <c:pt idx="48">
                <c:v>Tehama</c:v>
              </c:pt>
              <c:pt idx="49">
                <c:v>Sutter</c:v>
              </c:pt>
              <c:pt idx="50">
                <c:v>Mendocino</c:v>
              </c:pt>
              <c:pt idx="51">
                <c:v>Nevada</c:v>
              </c:pt>
              <c:pt idx="52">
                <c:v>Inyo</c:v>
              </c:pt>
              <c:pt idx="53">
                <c:v>Yuba</c:v>
              </c:pt>
              <c:pt idx="54">
                <c:v>Shasta</c:v>
              </c:pt>
              <c:pt idx="55">
                <c:v>Humboldt</c:v>
              </c:pt>
              <c:pt idx="56">
                <c:v>Lake</c:v>
              </c:pt>
              <c:pt idx="57">
                <c:v>Tuolumne</c:v>
              </c:pt>
              <c:pt idx="58">
                <c:v>Del Norte</c:v>
              </c:pt>
              <c:pt idx="59">
                <c:v>Amador</c:v>
              </c:pt>
            </c:strLit>
          </c:cat>
          <c:val>
            <c:numLit>
              <c:formatCode>General</c:formatCode>
              <c:ptCount val="60"/>
              <c:pt idx="0">
                <c:v>0</c:v>
              </c:pt>
              <c:pt idx="1">
                <c:v>0</c:v>
              </c:pt>
              <c:pt idx="2">
                <c:v>77.14</c:v>
              </c:pt>
              <c:pt idx="3">
                <c:v>83.09</c:v>
              </c:pt>
              <c:pt idx="4">
                <c:v>83.1</c:v>
              </c:pt>
              <c:pt idx="5">
                <c:v>86.45</c:v>
              </c:pt>
              <c:pt idx="6">
                <c:v>94.93</c:v>
              </c:pt>
              <c:pt idx="7">
                <c:v>103.68</c:v>
              </c:pt>
              <c:pt idx="8">
                <c:v>108.17</c:v>
              </c:pt>
              <c:pt idx="9">
                <c:v>113.5</c:v>
              </c:pt>
              <c:pt idx="10">
                <c:v>113.71</c:v>
              </c:pt>
              <c:pt idx="11">
                <c:v>113.75</c:v>
              </c:pt>
              <c:pt idx="12">
                <c:v>116.53</c:v>
              </c:pt>
              <c:pt idx="13">
                <c:v>122.81</c:v>
              </c:pt>
              <c:pt idx="14">
                <c:v>123.62</c:v>
              </c:pt>
              <c:pt idx="15">
                <c:v>124.98</c:v>
              </c:pt>
              <c:pt idx="16">
                <c:v>125.89</c:v>
              </c:pt>
              <c:pt idx="17">
                <c:v>127.32</c:v>
              </c:pt>
              <c:pt idx="18">
                <c:v>127.4</c:v>
              </c:pt>
              <c:pt idx="19">
                <c:v>131.29</c:v>
              </c:pt>
              <c:pt idx="20">
                <c:v>133.9</c:v>
              </c:pt>
              <c:pt idx="21">
                <c:v>136.04</c:v>
              </c:pt>
              <c:pt idx="22">
                <c:v>136.41</c:v>
              </c:pt>
              <c:pt idx="23">
                <c:v>143.80000000000001</c:v>
              </c:pt>
              <c:pt idx="24">
                <c:v>144.56</c:v>
              </c:pt>
              <c:pt idx="25">
                <c:v>145.16</c:v>
              </c:pt>
              <c:pt idx="26">
                <c:v>145.4</c:v>
              </c:pt>
              <c:pt idx="27">
                <c:v>146.02000000000001</c:v>
              </c:pt>
              <c:pt idx="28">
                <c:v>146.97</c:v>
              </c:pt>
              <c:pt idx="29">
                <c:v>147.82</c:v>
              </c:pt>
              <c:pt idx="30">
                <c:v>148.625</c:v>
              </c:pt>
              <c:pt idx="31">
                <c:v>149.43</c:v>
              </c:pt>
              <c:pt idx="32">
                <c:v>151.32</c:v>
              </c:pt>
              <c:pt idx="33">
                <c:v>152.31</c:v>
              </c:pt>
              <c:pt idx="34">
                <c:v>157.62</c:v>
              </c:pt>
              <c:pt idx="35">
                <c:v>161.5</c:v>
              </c:pt>
              <c:pt idx="36">
                <c:v>166.41</c:v>
              </c:pt>
              <c:pt idx="37">
                <c:v>169.94</c:v>
              </c:pt>
              <c:pt idx="38">
                <c:v>180.93</c:v>
              </c:pt>
              <c:pt idx="39">
                <c:v>181.74</c:v>
              </c:pt>
              <c:pt idx="40">
                <c:v>187.29</c:v>
              </c:pt>
              <c:pt idx="41">
                <c:v>192.62</c:v>
              </c:pt>
              <c:pt idx="42">
                <c:v>196.56</c:v>
              </c:pt>
              <c:pt idx="43">
                <c:v>197.13</c:v>
              </c:pt>
              <c:pt idx="44">
                <c:v>200.83</c:v>
              </c:pt>
              <c:pt idx="45">
                <c:v>203.2</c:v>
              </c:pt>
              <c:pt idx="46">
                <c:v>209.09</c:v>
              </c:pt>
              <c:pt idx="47">
                <c:v>218.44</c:v>
              </c:pt>
              <c:pt idx="48">
                <c:v>228.7</c:v>
              </c:pt>
              <c:pt idx="49">
                <c:v>244.81</c:v>
              </c:pt>
              <c:pt idx="50">
                <c:v>255.93</c:v>
              </c:pt>
              <c:pt idx="51">
                <c:v>263.38</c:v>
              </c:pt>
              <c:pt idx="52">
                <c:v>264.54000000000002</c:v>
              </c:pt>
              <c:pt idx="53">
                <c:v>266.85000000000002</c:v>
              </c:pt>
              <c:pt idx="54">
                <c:v>267.61</c:v>
              </c:pt>
              <c:pt idx="55">
                <c:v>293.33</c:v>
              </c:pt>
              <c:pt idx="56">
                <c:v>315.83999999999997</c:v>
              </c:pt>
              <c:pt idx="57">
                <c:v>350.01</c:v>
              </c:pt>
              <c:pt idx="58">
                <c:v>477.03</c:v>
              </c:pt>
              <c:pt idx="59">
                <c:v>489.1</c:v>
              </c:pt>
            </c:numLit>
          </c:val>
          <c:extLst>
            <c:ext xmlns:c16="http://schemas.microsoft.com/office/drawing/2014/chart" uri="{C3380CC4-5D6E-409C-BE32-E72D297353CC}">
              <c16:uniqueId val="{00000004-A0D4-4540-A935-A68A2866473C}"/>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Caring Adult Relationships</a:t>
            </a:r>
            <a:r>
              <a:rPr lang="en-US" sz="1400" b="1" baseline="0">
                <a:latin typeface="Calibri" panose="020F0502020204030204" pitchFamily="34" charset="0"/>
                <a:ea typeface="Calibri" panose="020F0502020204030204" pitchFamily="34" charset="0"/>
                <a:cs typeface="Calibri" panose="020F0502020204030204" pitchFamily="34" charset="0"/>
              </a:rPr>
              <a:t> at School</a:t>
            </a:r>
            <a:endParaRPr lang="en-US" sz="1200" i="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7"/>
            <c:invertIfNegative val="0"/>
            <c:bubble3D val="0"/>
            <c:spPr>
              <a:solidFill>
                <a:srgbClr val="1F456B"/>
              </a:solidFill>
              <a:ln>
                <a:noFill/>
              </a:ln>
              <a:effectLst/>
            </c:spPr>
            <c:extLst>
              <c:ext xmlns:c16="http://schemas.microsoft.com/office/drawing/2014/chart" uri="{C3380CC4-5D6E-409C-BE32-E72D297353CC}">
                <c16:uniqueId val="{00000001-647A-40B0-98BA-2F25E3CD03F1}"/>
              </c:ext>
            </c:extLst>
          </c:dPt>
          <c:dPt>
            <c:idx val="43"/>
            <c:invertIfNegative val="0"/>
            <c:bubble3D val="0"/>
            <c:spPr>
              <a:solidFill>
                <a:srgbClr val="2D6E8D"/>
              </a:solidFill>
              <a:ln>
                <a:noFill/>
              </a:ln>
              <a:effectLst/>
            </c:spPr>
            <c:extLst>
              <c:ext xmlns:c16="http://schemas.microsoft.com/office/drawing/2014/chart" uri="{C3380CC4-5D6E-409C-BE32-E72D297353CC}">
                <c16:uniqueId val="{00000003-647A-40B0-98BA-2F25E3CD03F1}"/>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Modoc</c:v>
              </c:pt>
              <c:pt idx="1">
                <c:v>Monterey</c:v>
              </c:pt>
              <c:pt idx="2">
                <c:v>Merced</c:v>
              </c:pt>
              <c:pt idx="3">
                <c:v>Sutter</c:v>
              </c:pt>
              <c:pt idx="4">
                <c:v>Imperial</c:v>
              </c:pt>
              <c:pt idx="5">
                <c:v>Colusa</c:v>
              </c:pt>
              <c:pt idx="6">
                <c:v>Solano</c:v>
              </c:pt>
              <c:pt idx="7">
                <c:v>Stanislaus</c:v>
              </c:pt>
              <c:pt idx="8">
                <c:v>Kern</c:v>
              </c:pt>
              <c:pt idx="9">
                <c:v>Mendocino</c:v>
              </c:pt>
              <c:pt idx="10">
                <c:v>Riverside</c:v>
              </c:pt>
              <c:pt idx="11">
                <c:v>Kings</c:v>
              </c:pt>
              <c:pt idx="12">
                <c:v>Tulare</c:v>
              </c:pt>
              <c:pt idx="13">
                <c:v>San Joaquin</c:v>
              </c:pt>
              <c:pt idx="14">
                <c:v>Mariposa</c:v>
              </c:pt>
              <c:pt idx="15">
                <c:v>El Dorado</c:v>
              </c:pt>
              <c:pt idx="16">
                <c:v>Lake</c:v>
              </c:pt>
              <c:pt idx="17">
                <c:v>Contra Costa</c:v>
              </c:pt>
              <c:pt idx="18">
                <c:v>Siskiyou</c:v>
              </c:pt>
              <c:pt idx="19">
                <c:v>San Francisco</c:v>
              </c:pt>
              <c:pt idx="20">
                <c:v>Sacramento</c:v>
              </c:pt>
              <c:pt idx="21">
                <c:v>Tuolumne</c:v>
              </c:pt>
              <c:pt idx="22">
                <c:v>Glenn</c:v>
              </c:pt>
              <c:pt idx="23">
                <c:v>Del Norte</c:v>
              </c:pt>
              <c:pt idx="24">
                <c:v>Yuba</c:v>
              </c:pt>
              <c:pt idx="25">
                <c:v>Yolo</c:v>
              </c:pt>
              <c:pt idx="26">
                <c:v>San Benito</c:v>
              </c:pt>
              <c:pt idx="27">
                <c:v>Statewide Median</c:v>
              </c:pt>
              <c:pt idx="28">
                <c:v>Los Angeles</c:v>
              </c:pt>
              <c:pt idx="29">
                <c:v>Shasta</c:v>
              </c:pt>
              <c:pt idx="30">
                <c:v>Inyo</c:v>
              </c:pt>
              <c:pt idx="31">
                <c:v>Mono</c:v>
              </c:pt>
              <c:pt idx="32">
                <c:v>Madera</c:v>
              </c:pt>
              <c:pt idx="33">
                <c:v>Trinity</c:v>
              </c:pt>
              <c:pt idx="34">
                <c:v>Napa</c:v>
              </c:pt>
              <c:pt idx="35">
                <c:v>Nevada</c:v>
              </c:pt>
              <c:pt idx="36">
                <c:v>Orange</c:v>
              </c:pt>
              <c:pt idx="37">
                <c:v>Ventura</c:v>
              </c:pt>
              <c:pt idx="38">
                <c:v>Plumas</c:v>
              </c:pt>
              <c:pt idx="39">
                <c:v>Alameda</c:v>
              </c:pt>
              <c:pt idx="40">
                <c:v>Tehama</c:v>
              </c:pt>
              <c:pt idx="41">
                <c:v>San Diego</c:v>
              </c:pt>
              <c:pt idx="42">
                <c:v>Santa Barbara</c:v>
              </c:pt>
              <c:pt idx="43">
                <c:v>Statewide Mean</c:v>
              </c:pt>
              <c:pt idx="44">
                <c:v>Calaveras</c:v>
              </c:pt>
              <c:pt idx="45">
                <c:v>Sonoma</c:v>
              </c:pt>
              <c:pt idx="46">
                <c:v>Humboldt</c:v>
              </c:pt>
              <c:pt idx="47">
                <c:v>Butte</c:v>
              </c:pt>
              <c:pt idx="48">
                <c:v>Amador</c:v>
              </c:pt>
              <c:pt idx="49">
                <c:v>Santa Cruz</c:v>
              </c:pt>
              <c:pt idx="50">
                <c:v>San Luis Obispo</c:v>
              </c:pt>
              <c:pt idx="51">
                <c:v>Lassen</c:v>
              </c:pt>
              <c:pt idx="52">
                <c:v>San Mateo</c:v>
              </c:pt>
              <c:pt idx="53">
                <c:v>Santa Clara</c:v>
              </c:pt>
              <c:pt idx="54">
                <c:v>Marin</c:v>
              </c:pt>
              <c:pt idx="55">
                <c:v>Sierra</c:v>
              </c:pt>
              <c:pt idx="56">
                <c:v>Placer</c:v>
              </c:pt>
            </c:strLit>
          </c:cat>
          <c:val>
            <c:numLit>
              <c:formatCode>General</c:formatCode>
              <c:ptCount val="57"/>
              <c:pt idx="0">
                <c:v>0.46666666666666662</c:v>
              </c:pt>
              <c:pt idx="1">
                <c:v>0.495</c:v>
              </c:pt>
              <c:pt idx="2">
                <c:v>0.5</c:v>
              </c:pt>
              <c:pt idx="3">
                <c:v>0.5033333333333333</c:v>
              </c:pt>
              <c:pt idx="4">
                <c:v>0.51333333333333331</c:v>
              </c:pt>
              <c:pt idx="5">
                <c:v>0.51666666666666672</c:v>
              </c:pt>
              <c:pt idx="6">
                <c:v>0.52</c:v>
              </c:pt>
              <c:pt idx="7">
                <c:v>0.52</c:v>
              </c:pt>
              <c:pt idx="8">
                <c:v>0.52249999999999996</c:v>
              </c:pt>
              <c:pt idx="9">
                <c:v>0.52333333333333332</c:v>
              </c:pt>
              <c:pt idx="10">
                <c:v>0.53</c:v>
              </c:pt>
              <c:pt idx="11">
                <c:v>0.53</c:v>
              </c:pt>
              <c:pt idx="12">
                <c:v>0.53666666666666663</c:v>
              </c:pt>
              <c:pt idx="13">
                <c:v>0.54666666666666663</c:v>
              </c:pt>
              <c:pt idx="14">
                <c:v>0.54666666666666675</c:v>
              </c:pt>
              <c:pt idx="15">
                <c:v>0.54666666666666675</c:v>
              </c:pt>
              <c:pt idx="16">
                <c:v>0.54749999999999999</c:v>
              </c:pt>
              <c:pt idx="17">
                <c:v>0.55249999999999999</c:v>
              </c:pt>
              <c:pt idx="18">
                <c:v>0.55333333333333334</c:v>
              </c:pt>
              <c:pt idx="19">
                <c:v>0.55499999999999994</c:v>
              </c:pt>
              <c:pt idx="20">
                <c:v>0.55666666666666664</c:v>
              </c:pt>
              <c:pt idx="21">
                <c:v>0.55750000000000011</c:v>
              </c:pt>
              <c:pt idx="22">
                <c:v>0.56000000000000005</c:v>
              </c:pt>
              <c:pt idx="23">
                <c:v>0.56000000000000005</c:v>
              </c:pt>
              <c:pt idx="24">
                <c:v>0.5625</c:v>
              </c:pt>
              <c:pt idx="25">
                <c:v>0.56333333333333335</c:v>
              </c:pt>
              <c:pt idx="26">
                <c:v>0.56666666666666676</c:v>
              </c:pt>
              <c:pt idx="27">
                <c:v>0.56999999999999995</c:v>
              </c:pt>
              <c:pt idx="28">
                <c:v>0.56999999999999995</c:v>
              </c:pt>
              <c:pt idx="29">
                <c:v>0.56999999999999995</c:v>
              </c:pt>
              <c:pt idx="30">
                <c:v>0.57000000000000006</c:v>
              </c:pt>
              <c:pt idx="31">
                <c:v>0.57333333333333336</c:v>
              </c:pt>
              <c:pt idx="32">
                <c:v>0.57333333333333336</c:v>
              </c:pt>
              <c:pt idx="33">
                <c:v>0.57333333333333336</c:v>
              </c:pt>
              <c:pt idx="34">
                <c:v>0.57499999999999996</c:v>
              </c:pt>
              <c:pt idx="35">
                <c:v>0.57750000000000001</c:v>
              </c:pt>
              <c:pt idx="36">
                <c:v>0.58000000000000007</c:v>
              </c:pt>
              <c:pt idx="37">
                <c:v>0.58000000000000007</c:v>
              </c:pt>
              <c:pt idx="38">
                <c:v>0.58666666666666678</c:v>
              </c:pt>
              <c:pt idx="39">
                <c:v>0.58750000000000002</c:v>
              </c:pt>
              <c:pt idx="40">
                <c:v>0.59</c:v>
              </c:pt>
              <c:pt idx="41">
                <c:v>0.59000000000000008</c:v>
              </c:pt>
              <c:pt idx="42">
                <c:v>0.59499999999999997</c:v>
              </c:pt>
              <c:pt idx="43">
                <c:v>0.59799999999999998</c:v>
              </c:pt>
              <c:pt idx="44">
                <c:v>0.60000000000000009</c:v>
              </c:pt>
              <c:pt idx="45">
                <c:v>0.60333333333333339</c:v>
              </c:pt>
              <c:pt idx="46">
                <c:v>0.60499999999999998</c:v>
              </c:pt>
              <c:pt idx="47">
                <c:v>0.61499999999999999</c:v>
              </c:pt>
              <c:pt idx="48">
                <c:v>0.61499999999999999</c:v>
              </c:pt>
              <c:pt idx="49">
                <c:v>0.61749999999999994</c:v>
              </c:pt>
              <c:pt idx="50">
                <c:v>0.625</c:v>
              </c:pt>
              <c:pt idx="51">
                <c:v>0.625</c:v>
              </c:pt>
              <c:pt idx="52">
                <c:v>0.63</c:v>
              </c:pt>
              <c:pt idx="53">
                <c:v>0.6333333333333333</c:v>
              </c:pt>
              <c:pt idx="54">
                <c:v>0.6366666666666666</c:v>
              </c:pt>
              <c:pt idx="55">
                <c:v>0.65</c:v>
              </c:pt>
              <c:pt idx="56">
                <c:v>0.65500000000000003</c:v>
              </c:pt>
            </c:numLit>
          </c:val>
          <c:extLst>
            <c:ext xmlns:c16="http://schemas.microsoft.com/office/drawing/2014/chart" uri="{C3380CC4-5D6E-409C-BE32-E72D297353CC}">
              <c16:uniqueId val="{00000004-647A-40B0-98BA-2F25E3CD03F1}"/>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5680"/>
        <c:crosses val="autoZero"/>
        <c:auto val="1"/>
        <c:lblAlgn val="ctr"/>
        <c:lblOffset val="100"/>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800" b="1"/>
              <a:t>Child and Adolescent Well-Care Visits (WCV)</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29"/>
            <c:invertIfNegative val="0"/>
            <c:bubble3D val="0"/>
            <c:spPr>
              <a:solidFill>
                <a:srgbClr val="F9A71C"/>
              </a:solidFill>
              <a:ln>
                <a:noFill/>
              </a:ln>
              <a:effectLst/>
            </c:spPr>
            <c:extLst>
              <c:ext xmlns:c16="http://schemas.microsoft.com/office/drawing/2014/chart" uri="{C3380CC4-5D6E-409C-BE32-E72D297353CC}">
                <c16:uniqueId val="{00000001-6391-4307-B174-0DB4481A5B63}"/>
              </c:ext>
            </c:extLst>
          </c:dPt>
          <c:dPt>
            <c:idx val="35"/>
            <c:invertIfNegative val="0"/>
            <c:bubble3D val="0"/>
            <c:spPr>
              <a:solidFill>
                <a:srgbClr val="E47225"/>
              </a:solidFill>
              <a:ln>
                <a:noFill/>
              </a:ln>
              <a:effectLst/>
            </c:spPr>
            <c:extLst>
              <c:ext xmlns:c16="http://schemas.microsoft.com/office/drawing/2014/chart" uri="{C3380CC4-5D6E-409C-BE32-E72D297353CC}">
                <c16:uniqueId val="{00000003-6391-4307-B174-0DB4481A5B63}"/>
              </c:ext>
            </c:extLst>
          </c:dPt>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Alpine</c:v>
              </c:pt>
              <c:pt idx="1">
                <c:v>Plumas</c:v>
              </c:pt>
              <c:pt idx="2">
                <c:v>Tuolumne</c:v>
              </c:pt>
              <c:pt idx="3">
                <c:v>Calaveras</c:v>
              </c:pt>
              <c:pt idx="4">
                <c:v>Nevada</c:v>
              </c:pt>
              <c:pt idx="5">
                <c:v>Mariposa</c:v>
              </c:pt>
              <c:pt idx="6">
                <c:v>Butte</c:v>
              </c:pt>
              <c:pt idx="7">
                <c:v>Sierra</c:v>
              </c:pt>
              <c:pt idx="8">
                <c:v>Lassen</c:v>
              </c:pt>
              <c:pt idx="9">
                <c:v>Amador</c:v>
              </c:pt>
              <c:pt idx="10">
                <c:v>Placer</c:v>
              </c:pt>
              <c:pt idx="11">
                <c:v>El Dorado</c:v>
              </c:pt>
              <c:pt idx="12">
                <c:v>Yuba</c:v>
              </c:pt>
              <c:pt idx="13">
                <c:v>Siskiyou</c:v>
              </c:pt>
              <c:pt idx="14">
                <c:v>Kings</c:v>
              </c:pt>
              <c:pt idx="15">
                <c:v>Modoc</c:v>
              </c:pt>
              <c:pt idx="16">
                <c:v>Shasta</c:v>
              </c:pt>
              <c:pt idx="17">
                <c:v>Stanislaus</c:v>
              </c:pt>
              <c:pt idx="18">
                <c:v>Solano</c:v>
              </c:pt>
              <c:pt idx="19">
                <c:v>Inyo</c:v>
              </c:pt>
              <c:pt idx="20">
                <c:v>Kern</c:v>
              </c:pt>
              <c:pt idx="21">
                <c:v>Lake</c:v>
              </c:pt>
              <c:pt idx="22">
                <c:v>Mendocino</c:v>
              </c:pt>
              <c:pt idx="23">
                <c:v>San Benito</c:v>
              </c:pt>
              <c:pt idx="24">
                <c:v>Del Norte</c:v>
              </c:pt>
              <c:pt idx="25">
                <c:v>Sacramento</c:v>
              </c:pt>
              <c:pt idx="26">
                <c:v>Imperial</c:v>
              </c:pt>
              <c:pt idx="27">
                <c:v>San Joaquin</c:v>
              </c:pt>
              <c:pt idx="28">
                <c:v>Trinity</c:v>
              </c:pt>
              <c:pt idx="29">
                <c:v>Statewide Median</c:v>
              </c:pt>
              <c:pt idx="30">
                <c:v>Tulare</c:v>
              </c:pt>
              <c:pt idx="31">
                <c:v>Los Angeles</c:v>
              </c:pt>
              <c:pt idx="32">
                <c:v>Glenn</c:v>
              </c:pt>
              <c:pt idx="33">
                <c:v>Humboldt</c:v>
              </c:pt>
              <c:pt idx="34">
                <c:v>Tehama</c:v>
              </c:pt>
              <c:pt idx="35">
                <c:v>Statewide Rate</c:v>
              </c:pt>
              <c:pt idx="36">
                <c:v>San Diego</c:v>
              </c:pt>
              <c:pt idx="37">
                <c:v>Ventura</c:v>
              </c:pt>
              <c:pt idx="38">
                <c:v>Fresno</c:v>
              </c:pt>
              <c:pt idx="39">
                <c:v>Riverside</c:v>
              </c:pt>
              <c:pt idx="40">
                <c:v>San Bernardino</c:v>
              </c:pt>
              <c:pt idx="41">
                <c:v>Merced</c:v>
              </c:pt>
              <c:pt idx="42">
                <c:v>Sonoma</c:v>
              </c:pt>
              <c:pt idx="43">
                <c:v>Santa Clara</c:v>
              </c:pt>
              <c:pt idx="44">
                <c:v>Sutter</c:v>
              </c:pt>
              <c:pt idx="45">
                <c:v>Mono</c:v>
              </c:pt>
              <c:pt idx="46">
                <c:v>Alameda</c:v>
              </c:pt>
              <c:pt idx="47">
                <c:v>Orange</c:v>
              </c:pt>
              <c:pt idx="48">
                <c:v>Yolo</c:v>
              </c:pt>
              <c:pt idx="49">
                <c:v>Contra Costa</c:v>
              </c:pt>
              <c:pt idx="50">
                <c:v>San Mateo</c:v>
              </c:pt>
              <c:pt idx="51">
                <c:v>Marin</c:v>
              </c:pt>
              <c:pt idx="52">
                <c:v>San Francisco</c:v>
              </c:pt>
              <c:pt idx="53">
                <c:v>Napa</c:v>
              </c:pt>
              <c:pt idx="54">
                <c:v>San Luis Obispo</c:v>
              </c:pt>
              <c:pt idx="55">
                <c:v>Santa Barbara</c:v>
              </c:pt>
              <c:pt idx="56">
                <c:v>Santa Cruz</c:v>
              </c:pt>
              <c:pt idx="57">
                <c:v>Madera</c:v>
              </c:pt>
              <c:pt idx="58">
                <c:v>Colusa</c:v>
              </c:pt>
              <c:pt idx="59">
                <c:v>Monterey</c:v>
              </c:pt>
            </c:strLit>
          </c:cat>
          <c:val>
            <c:numLit>
              <c:formatCode>General</c:formatCode>
              <c:ptCount val="60"/>
              <c:pt idx="0">
                <c:v>0.13043478260869565</c:v>
              </c:pt>
              <c:pt idx="1">
                <c:v>0.28681710213776723</c:v>
              </c:pt>
              <c:pt idx="2">
                <c:v>0.29845626072041165</c:v>
              </c:pt>
              <c:pt idx="3">
                <c:v>0.31416285944638539</c:v>
              </c:pt>
              <c:pt idx="4">
                <c:v>0.34389597273071582</c:v>
              </c:pt>
              <c:pt idx="5">
                <c:v>0.34684065934065933</c:v>
              </c:pt>
              <c:pt idx="6">
                <c:v>0.35039403085177734</c:v>
              </c:pt>
              <c:pt idx="7">
                <c:v>0.35078534031413611</c:v>
              </c:pt>
              <c:pt idx="8">
                <c:v>0.37353938937052394</c:v>
              </c:pt>
              <c:pt idx="9">
                <c:v>0.3790543180930051</c:v>
              </c:pt>
              <c:pt idx="10">
                <c:v>0.39676318701586133</c:v>
              </c:pt>
              <c:pt idx="11">
                <c:v>0.40086580086580087</c:v>
              </c:pt>
              <c:pt idx="12">
                <c:v>0.40463681094153947</c:v>
              </c:pt>
              <c:pt idx="13">
                <c:v>0.4075091575091575</c:v>
              </c:pt>
              <c:pt idx="14">
                <c:v>0.4121418882814748</c:v>
              </c:pt>
              <c:pt idx="15">
                <c:v>0.41376228775692581</c:v>
              </c:pt>
              <c:pt idx="16">
                <c:v>0.42007919869555088</c:v>
              </c:pt>
              <c:pt idx="17">
                <c:v>0.4273756949767023</c:v>
              </c:pt>
              <c:pt idx="18">
                <c:v>0.43003650269424648</c:v>
              </c:pt>
              <c:pt idx="19">
                <c:v>0.43424170616113744</c:v>
              </c:pt>
              <c:pt idx="20">
                <c:v>0.43828801458301686</c:v>
              </c:pt>
              <c:pt idx="21">
                <c:v>0.43917896329928113</c:v>
              </c:pt>
              <c:pt idx="22">
                <c:v>0.44687189672293942</c:v>
              </c:pt>
              <c:pt idx="23">
                <c:v>0.44881005837449484</c:v>
              </c:pt>
              <c:pt idx="24">
                <c:v>0.45886411889596601</c:v>
              </c:pt>
              <c:pt idx="25">
                <c:v>0.47345447824881637</c:v>
              </c:pt>
              <c:pt idx="26">
                <c:v>0.47487444741827806</c:v>
              </c:pt>
              <c:pt idx="27">
                <c:v>0.47660859099070657</c:v>
              </c:pt>
              <c:pt idx="28">
                <c:v>0.47764227642276424</c:v>
              </c:pt>
              <c:pt idx="29">
                <c:v>0.47942697721683858</c:v>
              </c:pt>
              <c:pt idx="30">
                <c:v>0.48121167801091297</c:v>
              </c:pt>
              <c:pt idx="31">
                <c:v>0.48145754661891227</c:v>
              </c:pt>
              <c:pt idx="32">
                <c:v>0.48310598111227704</c:v>
              </c:pt>
              <c:pt idx="33">
                <c:v>0.48544805469837238</c:v>
              </c:pt>
              <c:pt idx="34">
                <c:v>0.48758032032224036</c:v>
              </c:pt>
              <c:pt idx="35">
                <c:v>0.49500851890354636</c:v>
              </c:pt>
              <c:pt idx="36">
                <c:v>0.49532723574344606</c:v>
              </c:pt>
              <c:pt idx="37">
                <c:v>0.49863478710058301</c:v>
              </c:pt>
              <c:pt idx="38">
                <c:v>0.49883328329356491</c:v>
              </c:pt>
              <c:pt idx="39">
                <c:v>0.50030734877185945</c:v>
              </c:pt>
              <c:pt idx="40">
                <c:v>0.50196206564179646</c:v>
              </c:pt>
              <c:pt idx="41">
                <c:v>0.50456823985623755</c:v>
              </c:pt>
              <c:pt idx="42">
                <c:v>0.50487692848072196</c:v>
              </c:pt>
              <c:pt idx="43">
                <c:v>0.51000745897563404</c:v>
              </c:pt>
              <c:pt idx="44">
                <c:v>0.51428173331475546</c:v>
              </c:pt>
              <c:pt idx="45">
                <c:v>0.52576419213973802</c:v>
              </c:pt>
              <c:pt idx="46">
                <c:v>0.529725434632764</c:v>
              </c:pt>
              <c:pt idx="47">
                <c:v>0.53162146948776534</c:v>
              </c:pt>
              <c:pt idx="48">
                <c:v>0.53768971867657334</c:v>
              </c:pt>
              <c:pt idx="49">
                <c:v>0.53833906508725005</c:v>
              </c:pt>
              <c:pt idx="50">
                <c:v>0.54813128533546807</c:v>
              </c:pt>
              <c:pt idx="51">
                <c:v>0.55494303564865854</c:v>
              </c:pt>
              <c:pt idx="52">
                <c:v>0.55595183952892735</c:v>
              </c:pt>
              <c:pt idx="53">
                <c:v>0.5619736451005648</c:v>
              </c:pt>
              <c:pt idx="54">
                <c:v>0.56830709638973032</c:v>
              </c:pt>
              <c:pt idx="55">
                <c:v>0.58504186169160788</c:v>
              </c:pt>
              <c:pt idx="56">
                <c:v>0.59990665110851804</c:v>
              </c:pt>
              <c:pt idx="57">
                <c:v>0.61511113958106467</c:v>
              </c:pt>
              <c:pt idx="58">
                <c:v>0.63206871868289194</c:v>
              </c:pt>
              <c:pt idx="59">
                <c:v>0.67495936427668413</c:v>
              </c:pt>
            </c:numLit>
          </c:val>
          <c:extLst>
            <c:ext xmlns:c16="http://schemas.microsoft.com/office/drawing/2014/chart" uri="{C3380CC4-5D6E-409C-BE32-E72D297353CC}">
              <c16:uniqueId val="{00000004-6391-4307-B174-0DB4481A5B63}"/>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800" b="1"/>
              <a:t>Diabetes Screening for People with Schizophrenia or Bipolar Disorder Who Are Using Antipsychotic Medications (SSD)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manualLayout>
          <c:layoutTarget val="inner"/>
          <c:xMode val="edge"/>
          <c:yMode val="edge"/>
          <c:x val="0.10863269132335088"/>
          <c:y val="7.7918695559302073E-2"/>
          <c:w val="0.86732573856716277"/>
          <c:h val="0.89021939509311376"/>
        </c:manualLayout>
      </c:layout>
      <c:barChart>
        <c:barDir val="bar"/>
        <c:grouping val="clustered"/>
        <c:varyColors val="0"/>
        <c:ser>
          <c:idx val="0"/>
          <c:order val="0"/>
          <c:spPr>
            <a:solidFill>
              <a:schemeClr val="accent1"/>
            </a:solidFill>
            <a:ln>
              <a:noFill/>
            </a:ln>
            <a:effectLst/>
          </c:spPr>
          <c:invertIfNegative val="0"/>
          <c:dPt>
            <c:idx val="22"/>
            <c:invertIfNegative val="0"/>
            <c:bubble3D val="0"/>
            <c:spPr>
              <a:solidFill>
                <a:srgbClr val="E47225"/>
              </a:solidFill>
              <a:ln>
                <a:noFill/>
              </a:ln>
              <a:effectLst/>
            </c:spPr>
            <c:extLst>
              <c:ext xmlns:c16="http://schemas.microsoft.com/office/drawing/2014/chart" uri="{C3380CC4-5D6E-409C-BE32-E72D297353CC}">
                <c16:uniqueId val="{00000001-3072-444C-B09B-FC16F7B83177}"/>
              </c:ext>
            </c:extLst>
          </c:dPt>
          <c:dPt>
            <c:idx val="28"/>
            <c:invertIfNegative val="0"/>
            <c:bubble3D val="0"/>
            <c:spPr>
              <a:solidFill>
                <a:srgbClr val="F9A71C"/>
              </a:solidFill>
              <a:ln>
                <a:noFill/>
              </a:ln>
              <a:effectLst/>
            </c:spPr>
            <c:extLst>
              <c:ext xmlns:c16="http://schemas.microsoft.com/office/drawing/2014/chart" uri="{C3380CC4-5D6E-409C-BE32-E72D297353CC}">
                <c16:uniqueId val="{00000003-3072-444C-B09B-FC16F7B83177}"/>
              </c:ext>
            </c:extLst>
          </c:dPt>
          <c:dPt>
            <c:idx val="43"/>
            <c:invertIfNegative val="0"/>
            <c:bubble3D val="0"/>
            <c:spPr>
              <a:solidFill>
                <a:srgbClr val="156082"/>
              </a:solidFill>
              <a:ln>
                <a:noFill/>
              </a:ln>
              <a:effectLst/>
            </c:spPr>
            <c:extLst>
              <c:ext xmlns:c16="http://schemas.microsoft.com/office/drawing/2014/chart" uri="{C3380CC4-5D6E-409C-BE32-E72D297353CC}">
                <c16:uniqueId val="{00000005-3072-444C-B09B-FC16F7B83177}"/>
              </c:ext>
            </c:extLst>
          </c:dPt>
          <c:dLbls>
            <c:numFmt formatCode="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9"/>
              <c:pt idx="0">
                <c:v>Lassen</c:v>
              </c:pt>
              <c:pt idx="1">
                <c:v>Tehama</c:v>
              </c:pt>
              <c:pt idx="2">
                <c:v>Orange</c:v>
              </c:pt>
              <c:pt idx="3">
                <c:v>San Luis Obispo</c:v>
              </c:pt>
              <c:pt idx="4">
                <c:v>Riverside</c:v>
              </c:pt>
              <c:pt idx="5">
                <c:v>Shasta</c:v>
              </c:pt>
              <c:pt idx="6">
                <c:v>El Dorado</c:v>
              </c:pt>
              <c:pt idx="7">
                <c:v>Lake</c:v>
              </c:pt>
              <c:pt idx="8">
                <c:v>Kern</c:v>
              </c:pt>
              <c:pt idx="9">
                <c:v>Trinity</c:v>
              </c:pt>
              <c:pt idx="10">
                <c:v>San Bernardino</c:v>
              </c:pt>
              <c:pt idx="11">
                <c:v>Marin</c:v>
              </c:pt>
              <c:pt idx="12">
                <c:v>Plumas</c:v>
              </c:pt>
              <c:pt idx="13">
                <c:v>Stanislaus</c:v>
              </c:pt>
              <c:pt idx="14">
                <c:v>Sutter</c:v>
              </c:pt>
              <c:pt idx="15">
                <c:v>Yuba</c:v>
              </c:pt>
              <c:pt idx="16">
                <c:v>Santa Clara</c:v>
              </c:pt>
              <c:pt idx="17">
                <c:v>Santa Barbara</c:v>
              </c:pt>
              <c:pt idx="18">
                <c:v>Humboldt</c:v>
              </c:pt>
              <c:pt idx="19">
                <c:v>Sonoma</c:v>
              </c:pt>
              <c:pt idx="20">
                <c:v>Placer</c:v>
              </c:pt>
              <c:pt idx="21">
                <c:v>Mariposa</c:v>
              </c:pt>
              <c:pt idx="22">
                <c:v>Statewide Rate</c:v>
              </c:pt>
              <c:pt idx="23">
                <c:v>Sacramento</c:v>
              </c:pt>
              <c:pt idx="24">
                <c:v>San Benito</c:v>
              </c:pt>
              <c:pt idx="25">
                <c:v>San Mateo</c:v>
              </c:pt>
              <c:pt idx="26">
                <c:v>Alameda</c:v>
              </c:pt>
              <c:pt idx="27">
                <c:v>Santa Cruz</c:v>
              </c:pt>
              <c:pt idx="28">
                <c:v>Statewide Median</c:v>
              </c:pt>
              <c:pt idx="29">
                <c:v>Butte</c:v>
              </c:pt>
              <c:pt idx="30">
                <c:v>Napa</c:v>
              </c:pt>
              <c:pt idx="31">
                <c:v>Contra Costa</c:v>
              </c:pt>
              <c:pt idx="32">
                <c:v>Tuolumne</c:v>
              </c:pt>
              <c:pt idx="33">
                <c:v>Los Angeles</c:v>
              </c:pt>
              <c:pt idx="34">
                <c:v>Glenn</c:v>
              </c:pt>
              <c:pt idx="35">
                <c:v>Yolo</c:v>
              </c:pt>
              <c:pt idx="36">
                <c:v>Monterey</c:v>
              </c:pt>
              <c:pt idx="37">
                <c:v>Nevada</c:v>
              </c:pt>
              <c:pt idx="38">
                <c:v>Ventura</c:v>
              </c:pt>
              <c:pt idx="39">
                <c:v>Merced</c:v>
              </c:pt>
              <c:pt idx="40">
                <c:v>Amador</c:v>
              </c:pt>
              <c:pt idx="41">
                <c:v>Tulare</c:v>
              </c:pt>
              <c:pt idx="42">
                <c:v>Inyo</c:v>
              </c:pt>
              <c:pt idx="43">
                <c:v>Solano</c:v>
              </c:pt>
              <c:pt idx="44">
                <c:v>Fresno</c:v>
              </c:pt>
              <c:pt idx="45">
                <c:v>Siskiyou</c:v>
              </c:pt>
              <c:pt idx="46">
                <c:v>Mendocino</c:v>
              </c:pt>
              <c:pt idx="47">
                <c:v>San Diego</c:v>
              </c:pt>
              <c:pt idx="48">
                <c:v>San Joaquin</c:v>
              </c:pt>
              <c:pt idx="49">
                <c:v>San Francisco</c:v>
              </c:pt>
              <c:pt idx="50">
                <c:v>Del Norte</c:v>
              </c:pt>
              <c:pt idx="51">
                <c:v>Kings</c:v>
              </c:pt>
              <c:pt idx="52">
                <c:v>Madera</c:v>
              </c:pt>
              <c:pt idx="53">
                <c:v>Calaveras</c:v>
              </c:pt>
              <c:pt idx="54">
                <c:v>Imperial</c:v>
              </c:pt>
              <c:pt idx="55">
                <c:v>Modoc</c:v>
              </c:pt>
              <c:pt idx="56">
                <c:v>Colusa</c:v>
              </c:pt>
              <c:pt idx="57">
                <c:v>Mono</c:v>
              </c:pt>
              <c:pt idx="58">
                <c:v>Sierra</c:v>
              </c:pt>
            </c:strLit>
          </c:cat>
          <c:val>
            <c:numLit>
              <c:formatCode>General</c:formatCode>
              <c:ptCount val="59"/>
              <c:pt idx="0">
                <c:v>0.67924528301886788</c:v>
              </c:pt>
              <c:pt idx="1">
                <c:v>0.74576271186440679</c:v>
              </c:pt>
              <c:pt idx="2">
                <c:v>0.74973674973674975</c:v>
              </c:pt>
              <c:pt idx="3">
                <c:v>0.76155717761557173</c:v>
              </c:pt>
              <c:pt idx="4">
                <c:v>0.7766302744172322</c:v>
              </c:pt>
              <c:pt idx="5">
                <c:v>0.77777777777777779</c:v>
              </c:pt>
              <c:pt idx="6">
                <c:v>0.78008298755186722</c:v>
              </c:pt>
              <c:pt idx="7">
                <c:v>0.7870967741935484</c:v>
              </c:pt>
              <c:pt idx="8">
                <c:v>0.7876514714368148</c:v>
              </c:pt>
              <c:pt idx="9">
                <c:v>0.78947368421052633</c:v>
              </c:pt>
              <c:pt idx="10">
                <c:v>0.78978978978978975</c:v>
              </c:pt>
              <c:pt idx="11">
                <c:v>0.79534883720930227</c:v>
              </c:pt>
              <c:pt idx="12">
                <c:v>0.79591836734693877</c:v>
              </c:pt>
              <c:pt idx="13">
                <c:v>0.80147835269271384</c:v>
              </c:pt>
              <c:pt idx="14">
                <c:v>0.8029197080291971</c:v>
              </c:pt>
              <c:pt idx="15">
                <c:v>0.80487804878048785</c:v>
              </c:pt>
              <c:pt idx="16">
                <c:v>0.81049562682215748</c:v>
              </c:pt>
              <c:pt idx="17">
                <c:v>0.81123919308357351</c:v>
              </c:pt>
              <c:pt idx="18">
                <c:v>0.8125</c:v>
              </c:pt>
              <c:pt idx="19">
                <c:v>0.81313868613138685</c:v>
              </c:pt>
              <c:pt idx="20">
                <c:v>0.81445783132530125</c:v>
              </c:pt>
              <c:pt idx="21">
                <c:v>0.81481481481481477</c:v>
              </c:pt>
              <c:pt idx="22">
                <c:v>0.81625835189309581</c:v>
              </c:pt>
              <c:pt idx="23">
                <c:v>0.81753812636165579</c:v>
              </c:pt>
              <c:pt idx="24">
                <c:v>0.81818181818181823</c:v>
              </c:pt>
              <c:pt idx="25">
                <c:v>0.81832797427652737</c:v>
              </c:pt>
              <c:pt idx="26">
                <c:v>0.82093163944343617</c:v>
              </c:pt>
              <c:pt idx="27">
                <c:v>0.82117647058823529</c:v>
              </c:pt>
              <c:pt idx="28">
                <c:v>0.82117647058823529</c:v>
              </c:pt>
              <c:pt idx="29">
                <c:v>0.82362728785357742</c:v>
              </c:pt>
              <c:pt idx="30">
                <c:v>0.82781456953642385</c:v>
              </c:pt>
              <c:pt idx="31">
                <c:v>0.83057851239669422</c:v>
              </c:pt>
              <c:pt idx="32">
                <c:v>0.8351648351648352</c:v>
              </c:pt>
              <c:pt idx="33">
                <c:v>0.83606255749770009</c:v>
              </c:pt>
              <c:pt idx="34">
                <c:v>0.83870967741935487</c:v>
              </c:pt>
              <c:pt idx="35">
                <c:v>0.8413793103448276</c:v>
              </c:pt>
              <c:pt idx="36">
                <c:v>0.84221311475409832</c:v>
              </c:pt>
              <c:pt idx="37">
                <c:v>0.84848484848484851</c:v>
              </c:pt>
              <c:pt idx="38">
                <c:v>0.85190409026798308</c:v>
              </c:pt>
              <c:pt idx="39">
                <c:v>0.8527131782945736</c:v>
              </c:pt>
              <c:pt idx="40">
                <c:v>0.85365853658536583</c:v>
              </c:pt>
              <c:pt idx="41">
                <c:v>0.85620915032679734</c:v>
              </c:pt>
              <c:pt idx="42">
                <c:v>0.8571428571428571</c:v>
              </c:pt>
              <c:pt idx="43">
                <c:v>0.85873605947955389</c:v>
              </c:pt>
              <c:pt idx="44">
                <c:v>0.86390532544378695</c:v>
              </c:pt>
              <c:pt idx="45">
                <c:v>0.86915887850467288</c:v>
              </c:pt>
              <c:pt idx="46">
                <c:v>0.87109375</c:v>
              </c:pt>
              <c:pt idx="47">
                <c:v>0.8774407976734524</c:v>
              </c:pt>
              <c:pt idx="48">
                <c:v>0.88047808764940239</c:v>
              </c:pt>
              <c:pt idx="49">
                <c:v>0.88502994011976044</c:v>
              </c:pt>
              <c:pt idx="50">
                <c:v>0.88636363636363635</c:v>
              </c:pt>
              <c:pt idx="51">
                <c:v>0.8896551724137931</c:v>
              </c:pt>
              <c:pt idx="52">
                <c:v>0.89403973509933776</c:v>
              </c:pt>
              <c:pt idx="53">
                <c:v>0.9</c:v>
              </c:pt>
              <c:pt idx="54">
                <c:v>0.90116279069767447</c:v>
              </c:pt>
              <c:pt idx="55">
                <c:v>0.95833333333333337</c:v>
              </c:pt>
              <c:pt idx="56">
                <c:v>0</c:v>
              </c:pt>
              <c:pt idx="57">
                <c:v>0</c:v>
              </c:pt>
              <c:pt idx="58">
                <c:v>0</c:v>
              </c:pt>
            </c:numLit>
          </c:val>
          <c:extLst>
            <c:ext xmlns:c16="http://schemas.microsoft.com/office/drawing/2014/chart" uri="{C3380CC4-5D6E-409C-BE32-E72D297353CC}">
              <c16:uniqueId val="{00000006-3072-444C-B09B-FC16F7B83177}"/>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800" b="1"/>
              <a:t>Metabolic Monitoring for Children and Adolescents on Antipsychotics: Blood Glucose and Cholesterol Testing (APM-BC)</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23"/>
            <c:invertIfNegative val="0"/>
            <c:bubble3D val="0"/>
            <c:spPr>
              <a:solidFill>
                <a:srgbClr val="1F456B"/>
              </a:solidFill>
              <a:ln>
                <a:noFill/>
              </a:ln>
              <a:effectLst/>
            </c:spPr>
            <c:extLst>
              <c:ext xmlns:c16="http://schemas.microsoft.com/office/drawing/2014/chart" uri="{C3380CC4-5D6E-409C-BE32-E72D297353CC}">
                <c16:uniqueId val="{00000001-DD4D-40EA-B5EF-A9EDBA4F1AC3}"/>
              </c:ext>
            </c:extLst>
          </c:dPt>
          <c:dPt>
            <c:idx val="28"/>
            <c:invertIfNegative val="0"/>
            <c:bubble3D val="0"/>
            <c:spPr>
              <a:solidFill>
                <a:srgbClr val="2D6E8D"/>
              </a:solidFill>
              <a:ln>
                <a:noFill/>
              </a:ln>
              <a:effectLst/>
            </c:spPr>
            <c:extLst>
              <c:ext xmlns:c16="http://schemas.microsoft.com/office/drawing/2014/chart" uri="{C3380CC4-5D6E-409C-BE32-E72D297353CC}">
                <c16:uniqueId val="{00000003-DD4D-40EA-B5EF-A9EDBA4F1AC3}"/>
              </c:ext>
            </c:extLst>
          </c:dPt>
          <c:dLbls>
            <c:numFmt formatCode="0.00"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9"/>
              <c:pt idx="0">
                <c:v>El Dorado</c:v>
              </c:pt>
              <c:pt idx="1">
                <c:v>Yolo</c:v>
              </c:pt>
              <c:pt idx="2">
                <c:v>Humboldt</c:v>
              </c:pt>
              <c:pt idx="3">
                <c:v>Sutter</c:v>
              </c:pt>
              <c:pt idx="4">
                <c:v>Santa Barbara</c:v>
              </c:pt>
              <c:pt idx="5">
                <c:v>Lassen</c:v>
              </c:pt>
              <c:pt idx="6">
                <c:v>Tehama</c:v>
              </c:pt>
              <c:pt idx="7">
                <c:v>San Luis Obispo</c:v>
              </c:pt>
              <c:pt idx="8">
                <c:v>Shasta</c:v>
              </c:pt>
              <c:pt idx="9">
                <c:v>Lake</c:v>
              </c:pt>
              <c:pt idx="10">
                <c:v>Solano</c:v>
              </c:pt>
              <c:pt idx="11">
                <c:v>Merced</c:v>
              </c:pt>
              <c:pt idx="12">
                <c:v>Nevada</c:v>
              </c:pt>
              <c:pt idx="13">
                <c:v>Kings</c:v>
              </c:pt>
              <c:pt idx="14">
                <c:v>Stanislaus</c:v>
              </c:pt>
              <c:pt idx="15">
                <c:v>San Mateo</c:v>
              </c:pt>
              <c:pt idx="16">
                <c:v>San Bernardino</c:v>
              </c:pt>
              <c:pt idx="17">
                <c:v>Siskiyou</c:v>
              </c:pt>
              <c:pt idx="18">
                <c:v>Orange</c:v>
              </c:pt>
              <c:pt idx="19">
                <c:v>Riverside</c:v>
              </c:pt>
              <c:pt idx="20">
                <c:v>Butte</c:v>
              </c:pt>
              <c:pt idx="21">
                <c:v>Tuolumne</c:v>
              </c:pt>
              <c:pt idx="22">
                <c:v>Mendocino</c:v>
              </c:pt>
              <c:pt idx="23">
                <c:v>Statewide Median</c:v>
              </c:pt>
              <c:pt idx="24">
                <c:v>Marin</c:v>
              </c:pt>
              <c:pt idx="25">
                <c:v>San Joaquin</c:v>
              </c:pt>
              <c:pt idx="26">
                <c:v>Fresno</c:v>
              </c:pt>
              <c:pt idx="27">
                <c:v>Ventura</c:v>
              </c:pt>
              <c:pt idx="28">
                <c:v>Statewide Rate</c:v>
              </c:pt>
              <c:pt idx="29">
                <c:v>Yuba</c:v>
              </c:pt>
              <c:pt idx="30">
                <c:v>Sacramento</c:v>
              </c:pt>
              <c:pt idx="31">
                <c:v>Santa Cruz</c:v>
              </c:pt>
              <c:pt idx="32">
                <c:v>Imperial</c:v>
              </c:pt>
              <c:pt idx="33">
                <c:v>Amador</c:v>
              </c:pt>
              <c:pt idx="34">
                <c:v>Placer</c:v>
              </c:pt>
              <c:pt idx="35">
                <c:v>Napa</c:v>
              </c:pt>
              <c:pt idx="36">
                <c:v>Sonoma</c:v>
              </c:pt>
              <c:pt idx="37">
                <c:v>Alameda</c:v>
              </c:pt>
              <c:pt idx="38">
                <c:v>Kern</c:v>
              </c:pt>
              <c:pt idx="39">
                <c:v>Madera</c:v>
              </c:pt>
              <c:pt idx="40">
                <c:v>Monterey</c:v>
              </c:pt>
              <c:pt idx="41">
                <c:v>San Diego</c:v>
              </c:pt>
              <c:pt idx="42">
                <c:v>Glenn</c:v>
              </c:pt>
              <c:pt idx="43">
                <c:v>Contra Costa</c:v>
              </c:pt>
              <c:pt idx="44">
                <c:v>Tulare</c:v>
              </c:pt>
              <c:pt idx="45">
                <c:v>Los Angeles</c:v>
              </c:pt>
              <c:pt idx="46">
                <c:v>San Francisco</c:v>
              </c:pt>
              <c:pt idx="47">
                <c:v>Del Norte</c:v>
              </c:pt>
              <c:pt idx="48">
                <c:v>Santa Clara</c:v>
              </c:pt>
            </c:strLit>
          </c:cat>
          <c:val>
            <c:numLit>
              <c:formatCode>General</c:formatCode>
              <c:ptCount val="49"/>
              <c:pt idx="0">
                <c:v>0.18478260869565216</c:v>
              </c:pt>
              <c:pt idx="1">
                <c:v>0.20481927710843373</c:v>
              </c:pt>
              <c:pt idx="2">
                <c:v>0.21374045801526717</c:v>
              </c:pt>
              <c:pt idx="3">
                <c:v>0.24657534246575341</c:v>
              </c:pt>
              <c:pt idx="4">
                <c:v>0.25431034482758619</c:v>
              </c:pt>
              <c:pt idx="5">
                <c:v>0.26829268292682928</c:v>
              </c:pt>
              <c:pt idx="6">
                <c:v>0.28048780487804881</c:v>
              </c:pt>
              <c:pt idx="7">
                <c:v>0.29239766081871343</c:v>
              </c:pt>
              <c:pt idx="8">
                <c:v>0.2937062937062937</c:v>
              </c:pt>
              <c:pt idx="9">
                <c:v>0.30392156862745096</c:v>
              </c:pt>
              <c:pt idx="10">
                <c:v>0.33576642335766421</c:v>
              </c:pt>
              <c:pt idx="11">
                <c:v>0.33823529411764708</c:v>
              </c:pt>
              <c:pt idx="12">
                <c:v>0.3392857142857143</c:v>
              </c:pt>
              <c:pt idx="13">
                <c:v>0.34090909090909088</c:v>
              </c:pt>
              <c:pt idx="14">
                <c:v>0.35738831615120276</c:v>
              </c:pt>
              <c:pt idx="15">
                <c:v>0.36144578313253012</c:v>
              </c:pt>
              <c:pt idx="16">
                <c:v>0.36207951070336392</c:v>
              </c:pt>
              <c:pt idx="17">
                <c:v>0.36734693877551022</c:v>
              </c:pt>
              <c:pt idx="18">
                <c:v>0.36851520572450808</c:v>
              </c:pt>
              <c:pt idx="19">
                <c:v>0.37174721189591076</c:v>
              </c:pt>
              <c:pt idx="20">
                <c:v>0.37373737373737376</c:v>
              </c:pt>
              <c:pt idx="21">
                <c:v>0.375</c:v>
              </c:pt>
              <c:pt idx="22">
                <c:v>0.38271604938271603</c:v>
              </c:pt>
              <c:pt idx="23">
                <c:v>0.38271604938271603</c:v>
              </c:pt>
              <c:pt idx="24">
                <c:v>0.38461538461538464</c:v>
              </c:pt>
              <c:pt idx="25">
                <c:v>0.38549618320610685</c:v>
              </c:pt>
              <c:pt idx="26">
                <c:v>0.38642659279778391</c:v>
              </c:pt>
              <c:pt idx="27">
                <c:v>0.39743589743589741</c:v>
              </c:pt>
              <c:pt idx="28">
                <c:v>0.39781708694015805</c:v>
              </c:pt>
              <c:pt idx="29">
                <c:v>0.40217391304347827</c:v>
              </c:pt>
              <c:pt idx="30">
                <c:v>0.4023494860499266</c:v>
              </c:pt>
              <c:pt idx="31">
                <c:v>0.40579710144927539</c:v>
              </c:pt>
              <c:pt idx="32">
                <c:v>0.40677966101694918</c:v>
              </c:pt>
              <c:pt idx="33">
                <c:v>0.40740740740740738</c:v>
              </c:pt>
              <c:pt idx="34">
                <c:v>0.4206896551724138</c:v>
              </c:pt>
              <c:pt idx="35">
                <c:v>0.42105263157894735</c:v>
              </c:pt>
              <c:pt idx="36">
                <c:v>0.42259414225941422</c:v>
              </c:pt>
              <c:pt idx="37">
                <c:v>0.42474916387959866</c:v>
              </c:pt>
              <c:pt idx="38">
                <c:v>0.42830882352941174</c:v>
              </c:pt>
              <c:pt idx="39">
                <c:v>0.42857142857142855</c:v>
              </c:pt>
              <c:pt idx="40">
                <c:v>0.42857142857142855</c:v>
              </c:pt>
              <c:pt idx="41">
                <c:v>0.43098311817279045</c:v>
              </c:pt>
              <c:pt idx="42">
                <c:v>0.44</c:v>
              </c:pt>
              <c:pt idx="43">
                <c:v>0.4517543859649123</c:v>
              </c:pt>
              <c:pt idx="44">
                <c:v>0.4563758389261745</c:v>
              </c:pt>
              <c:pt idx="45">
                <c:v>0.46858168761220825</c:v>
              </c:pt>
              <c:pt idx="46">
                <c:v>0.46938775510204084</c:v>
              </c:pt>
              <c:pt idx="47">
                <c:v>0.47222222222222221</c:v>
              </c:pt>
              <c:pt idx="48">
                <c:v>0.49212598425196852</c:v>
              </c:pt>
            </c:numLit>
          </c:val>
          <c:extLst>
            <c:ext xmlns:c16="http://schemas.microsoft.com/office/drawing/2014/chart" uri="{C3380CC4-5D6E-409C-BE32-E72D297353CC}">
              <c16:uniqueId val="{00000004-DD4D-40EA-B5EF-A9EDBA4F1AC3}"/>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100">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Poor Mental</a:t>
            </a:r>
            <a:r>
              <a:rPr lang="en-US" sz="1400" b="1" baseline="0">
                <a:latin typeface="Calibri" panose="020F0502020204030204" pitchFamily="34" charset="0"/>
                <a:ea typeface="Calibri" panose="020F0502020204030204" pitchFamily="34" charset="0"/>
                <a:cs typeface="Calibri" panose="020F0502020204030204" pitchFamily="34" charset="0"/>
              </a:rPr>
              <a:t> Health Days Reported</a:t>
            </a:r>
            <a:endParaRPr lang="en-US" sz="1200" i="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5"/>
            <c:invertIfNegative val="0"/>
            <c:bubble3D val="0"/>
            <c:spPr>
              <a:solidFill>
                <a:srgbClr val="2D6E8D"/>
              </a:solidFill>
              <a:ln>
                <a:noFill/>
              </a:ln>
              <a:effectLst/>
            </c:spPr>
            <c:extLst>
              <c:ext xmlns:c16="http://schemas.microsoft.com/office/drawing/2014/chart" uri="{C3380CC4-5D6E-409C-BE32-E72D297353CC}">
                <c16:uniqueId val="{00000001-67EA-46A1-A8C3-CE91EC9C2B08}"/>
              </c:ext>
            </c:extLst>
          </c:dPt>
          <c:dPt>
            <c:idx val="30"/>
            <c:invertIfNegative val="0"/>
            <c:bubble3D val="0"/>
            <c:spPr>
              <a:solidFill>
                <a:srgbClr val="E47225"/>
              </a:solidFill>
              <a:ln>
                <a:noFill/>
              </a:ln>
              <a:effectLst/>
            </c:spPr>
            <c:extLst>
              <c:ext xmlns:c16="http://schemas.microsoft.com/office/drawing/2014/chart" uri="{C3380CC4-5D6E-409C-BE32-E72D297353CC}">
                <c16:uniqueId val="{00000003-67EA-46A1-A8C3-CE91EC9C2B08}"/>
              </c:ext>
            </c:extLst>
          </c:dPt>
          <c:dPt>
            <c:idx val="33"/>
            <c:invertIfNegative val="0"/>
            <c:bubble3D val="0"/>
            <c:spPr>
              <a:solidFill>
                <a:srgbClr val="1F456B"/>
              </a:solidFill>
              <a:ln>
                <a:noFill/>
              </a:ln>
              <a:effectLst/>
            </c:spPr>
            <c:extLst>
              <c:ext xmlns:c16="http://schemas.microsoft.com/office/drawing/2014/chart" uri="{C3380CC4-5D6E-409C-BE32-E72D297353CC}">
                <c16:uniqueId val="{00000005-67EA-46A1-A8C3-CE91EC9C2B0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Santa Clara</c:v>
              </c:pt>
              <c:pt idx="1">
                <c:v>San Mateo</c:v>
              </c:pt>
              <c:pt idx="2">
                <c:v>Marin</c:v>
              </c:pt>
              <c:pt idx="3">
                <c:v>Orange</c:v>
              </c:pt>
              <c:pt idx="4">
                <c:v>Contra Costa</c:v>
              </c:pt>
              <c:pt idx="5">
                <c:v>Statewide Mean</c:v>
              </c:pt>
              <c:pt idx="6">
                <c:v>San Joaquin</c:v>
              </c:pt>
              <c:pt idx="7">
                <c:v>San Francisco</c:v>
              </c:pt>
              <c:pt idx="8">
                <c:v>Placer</c:v>
              </c:pt>
              <c:pt idx="9">
                <c:v>San Diego</c:v>
              </c:pt>
              <c:pt idx="10">
                <c:v>Riverside</c:v>
              </c:pt>
              <c:pt idx="11">
                <c:v>Ventura</c:v>
              </c:pt>
              <c:pt idx="12">
                <c:v>Napa</c:v>
              </c:pt>
              <c:pt idx="13">
                <c:v>San Benito</c:v>
              </c:pt>
              <c:pt idx="14">
                <c:v>Alameda</c:v>
              </c:pt>
              <c:pt idx="15">
                <c:v>Yolo</c:v>
              </c:pt>
              <c:pt idx="16">
                <c:v>Los Angeles</c:v>
              </c:pt>
              <c:pt idx="17">
                <c:v>Sonoma</c:v>
              </c:pt>
              <c:pt idx="18">
                <c:v>San Luis Obispo</c:v>
              </c:pt>
              <c:pt idx="19">
                <c:v>Santa Barbara</c:v>
              </c:pt>
              <c:pt idx="20">
                <c:v>San Bernadino</c:v>
              </c:pt>
              <c:pt idx="21">
                <c:v>Santa Cruz</c:v>
              </c:pt>
              <c:pt idx="22">
                <c:v>Mono</c:v>
              </c:pt>
              <c:pt idx="23">
                <c:v>Solano</c:v>
              </c:pt>
              <c:pt idx="24">
                <c:v>Kings</c:v>
              </c:pt>
              <c:pt idx="25">
                <c:v>Fresno</c:v>
              </c:pt>
              <c:pt idx="26">
                <c:v>Merced</c:v>
              </c:pt>
              <c:pt idx="27">
                <c:v>Monterey</c:v>
              </c:pt>
              <c:pt idx="28">
                <c:v>Tulare</c:v>
              </c:pt>
              <c:pt idx="29">
                <c:v>Sacramento</c:v>
              </c:pt>
              <c:pt idx="30">
                <c:v>El Dorado</c:v>
              </c:pt>
              <c:pt idx="31">
                <c:v>Sutter</c:v>
              </c:pt>
              <c:pt idx="32">
                <c:v>Inyo</c:v>
              </c:pt>
              <c:pt idx="33">
                <c:v>Statewide Median</c:v>
              </c:pt>
              <c:pt idx="34">
                <c:v>Imperial</c:v>
              </c:pt>
              <c:pt idx="35">
                <c:v>Amador</c:v>
              </c:pt>
              <c:pt idx="36">
                <c:v>Nevada</c:v>
              </c:pt>
              <c:pt idx="37">
                <c:v>Alpine</c:v>
              </c:pt>
              <c:pt idx="38">
                <c:v>Colusa</c:v>
              </c:pt>
              <c:pt idx="39">
                <c:v>Kern</c:v>
              </c:pt>
              <c:pt idx="40">
                <c:v>Stanislaus</c:v>
              </c:pt>
              <c:pt idx="41">
                <c:v>Sierra</c:v>
              </c:pt>
              <c:pt idx="42">
                <c:v>Tuolumne</c:v>
              </c:pt>
              <c:pt idx="43">
                <c:v>Lassen</c:v>
              </c:pt>
              <c:pt idx="44">
                <c:v>Mariposa</c:v>
              </c:pt>
              <c:pt idx="45">
                <c:v>Shasta</c:v>
              </c:pt>
              <c:pt idx="46">
                <c:v>Glenn</c:v>
              </c:pt>
              <c:pt idx="47">
                <c:v>Plumas</c:v>
              </c:pt>
              <c:pt idx="48">
                <c:v>Yuba</c:v>
              </c:pt>
              <c:pt idx="49">
                <c:v>Mendocino</c:v>
              </c:pt>
              <c:pt idx="50">
                <c:v>Madera</c:v>
              </c:pt>
              <c:pt idx="51">
                <c:v>Calaveras</c:v>
              </c:pt>
              <c:pt idx="52">
                <c:v>Butte</c:v>
              </c:pt>
              <c:pt idx="53">
                <c:v>Modoc</c:v>
              </c:pt>
              <c:pt idx="54">
                <c:v>Del Norte</c:v>
              </c:pt>
              <c:pt idx="55">
                <c:v>Siskiyou</c:v>
              </c:pt>
              <c:pt idx="56">
                <c:v>Tehama</c:v>
              </c:pt>
              <c:pt idx="57">
                <c:v>Trinity</c:v>
              </c:pt>
              <c:pt idx="58">
                <c:v>Lake</c:v>
              </c:pt>
              <c:pt idx="59">
                <c:v>Humboldt</c:v>
              </c:pt>
            </c:strLit>
          </c:cat>
          <c:val>
            <c:numLit>
              <c:formatCode>General</c:formatCode>
              <c:ptCount val="60"/>
              <c:pt idx="0">
                <c:v>4</c:v>
              </c:pt>
              <c:pt idx="1">
                <c:v>4.2</c:v>
              </c:pt>
              <c:pt idx="2">
                <c:v>4.4000000000000004</c:v>
              </c:pt>
              <c:pt idx="3">
                <c:v>4.5</c:v>
              </c:pt>
              <c:pt idx="4">
                <c:v>4.5999999999999996</c:v>
              </c:pt>
              <c:pt idx="5">
                <c:v>4.7</c:v>
              </c:pt>
              <c:pt idx="6">
                <c:v>4.7</c:v>
              </c:pt>
              <c:pt idx="7">
                <c:v>4.8</c:v>
              </c:pt>
              <c:pt idx="8">
                <c:v>4.8</c:v>
              </c:pt>
              <c:pt idx="9">
                <c:v>4.8</c:v>
              </c:pt>
              <c:pt idx="10">
                <c:v>4.8</c:v>
              </c:pt>
              <c:pt idx="11">
                <c:v>4.9000000000000004</c:v>
              </c:pt>
              <c:pt idx="12">
                <c:v>4.9000000000000004</c:v>
              </c:pt>
              <c:pt idx="13">
                <c:v>5</c:v>
              </c:pt>
              <c:pt idx="14">
                <c:v>5.0999999999999996</c:v>
              </c:pt>
              <c:pt idx="15">
                <c:v>5.0999999999999996</c:v>
              </c:pt>
              <c:pt idx="16">
                <c:v>5.0999999999999996</c:v>
              </c:pt>
              <c:pt idx="17">
                <c:v>5.0999999999999996</c:v>
              </c:pt>
              <c:pt idx="18">
                <c:v>5.0999999999999996</c:v>
              </c:pt>
              <c:pt idx="19">
                <c:v>5.0999999999999996</c:v>
              </c:pt>
              <c:pt idx="20">
                <c:v>5.2</c:v>
              </c:pt>
              <c:pt idx="21">
                <c:v>5.2</c:v>
              </c:pt>
              <c:pt idx="22">
                <c:v>5.2</c:v>
              </c:pt>
              <c:pt idx="23">
                <c:v>5.2</c:v>
              </c:pt>
              <c:pt idx="24">
                <c:v>5.2</c:v>
              </c:pt>
              <c:pt idx="25">
                <c:v>5.2</c:v>
              </c:pt>
              <c:pt idx="26">
                <c:v>5.2</c:v>
              </c:pt>
              <c:pt idx="27">
                <c:v>5.3</c:v>
              </c:pt>
              <c:pt idx="28">
                <c:v>5.3</c:v>
              </c:pt>
              <c:pt idx="29">
                <c:v>5.3</c:v>
              </c:pt>
              <c:pt idx="30">
                <c:v>5.4</c:v>
              </c:pt>
              <c:pt idx="31">
                <c:v>5.4</c:v>
              </c:pt>
              <c:pt idx="32">
                <c:v>5.4</c:v>
              </c:pt>
              <c:pt idx="33">
                <c:v>5.4</c:v>
              </c:pt>
              <c:pt idx="34">
                <c:v>5.5</c:v>
              </c:pt>
              <c:pt idx="35">
                <c:v>5.5</c:v>
              </c:pt>
              <c:pt idx="36">
                <c:v>5.5</c:v>
              </c:pt>
              <c:pt idx="37">
                <c:v>5.5</c:v>
              </c:pt>
              <c:pt idx="38">
                <c:v>5.5</c:v>
              </c:pt>
              <c:pt idx="39">
                <c:v>5.5</c:v>
              </c:pt>
              <c:pt idx="40">
                <c:v>5.5</c:v>
              </c:pt>
              <c:pt idx="41">
                <c:v>5.5</c:v>
              </c:pt>
              <c:pt idx="42">
                <c:v>5.6</c:v>
              </c:pt>
              <c:pt idx="43">
                <c:v>5.6</c:v>
              </c:pt>
              <c:pt idx="44">
                <c:v>5.6</c:v>
              </c:pt>
              <c:pt idx="45">
                <c:v>5.6</c:v>
              </c:pt>
              <c:pt idx="46">
                <c:v>5.6</c:v>
              </c:pt>
              <c:pt idx="47">
                <c:v>5.7</c:v>
              </c:pt>
              <c:pt idx="48">
                <c:v>5.7</c:v>
              </c:pt>
              <c:pt idx="49">
                <c:v>5.7</c:v>
              </c:pt>
              <c:pt idx="50">
                <c:v>5.7</c:v>
              </c:pt>
              <c:pt idx="51">
                <c:v>5.8</c:v>
              </c:pt>
              <c:pt idx="52">
                <c:v>5.8</c:v>
              </c:pt>
              <c:pt idx="53">
                <c:v>5.8</c:v>
              </c:pt>
              <c:pt idx="54">
                <c:v>5.8</c:v>
              </c:pt>
              <c:pt idx="55">
                <c:v>6</c:v>
              </c:pt>
              <c:pt idx="56">
                <c:v>6</c:v>
              </c:pt>
              <c:pt idx="57">
                <c:v>6.1</c:v>
              </c:pt>
              <c:pt idx="58">
                <c:v>6.1</c:v>
              </c:pt>
              <c:pt idx="59">
                <c:v>6.2</c:v>
              </c:pt>
            </c:numLit>
          </c:val>
          <c:extLst>
            <c:ext xmlns:c16="http://schemas.microsoft.com/office/drawing/2014/chart" uri="{C3380CC4-5D6E-409C-BE32-E72D297353CC}">
              <c16:uniqueId val="{00000006-67EA-46A1-A8C3-CE91EC9C2B08}"/>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Non-Fatal ED Visits due to Self Harm, Rate per</a:t>
            </a:r>
            <a:r>
              <a:rPr lang="en-US" sz="1400" b="1" baseline="0">
                <a:latin typeface="Calibri" panose="020F0502020204030204" pitchFamily="34" charset="0"/>
                <a:ea typeface="Calibri" panose="020F0502020204030204" pitchFamily="34" charset="0"/>
                <a:cs typeface="Calibri" panose="020F0502020204030204" pitchFamily="34" charset="0"/>
              </a:rPr>
              <a:t> 100,000</a:t>
            </a:r>
            <a:r>
              <a:rPr lang="en-US" sz="1400" b="1">
                <a:latin typeface="Calibri" panose="020F0502020204030204" pitchFamily="34" charset="0"/>
                <a:ea typeface="Calibri" panose="020F0502020204030204" pitchFamily="34" charset="0"/>
                <a:cs typeface="Calibri" panose="020F0502020204030204" pitchFamily="34" charset="0"/>
              </a:rPr>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E47225"/>
            </a:solidFill>
            <a:ln>
              <a:noFill/>
            </a:ln>
            <a:effectLst/>
          </c:spPr>
          <c:invertIfNegative val="0"/>
          <c:dPt>
            <c:idx val="13"/>
            <c:invertIfNegative val="0"/>
            <c:bubble3D val="0"/>
            <c:spPr>
              <a:solidFill>
                <a:srgbClr val="2D6E8D"/>
              </a:solidFill>
              <a:ln>
                <a:noFill/>
              </a:ln>
              <a:effectLst/>
            </c:spPr>
            <c:extLst>
              <c:ext xmlns:c16="http://schemas.microsoft.com/office/drawing/2014/chart" uri="{C3380CC4-5D6E-409C-BE32-E72D297353CC}">
                <c16:uniqueId val="{00000001-1465-4168-9210-E7118F362536}"/>
              </c:ext>
            </c:extLst>
          </c:dPt>
          <c:dPt>
            <c:idx val="29"/>
            <c:invertIfNegative val="0"/>
            <c:bubble3D val="0"/>
            <c:spPr>
              <a:solidFill>
                <a:srgbClr val="1F456B"/>
              </a:solidFill>
              <a:ln>
                <a:noFill/>
              </a:ln>
              <a:effectLst/>
            </c:spPr>
            <c:extLst>
              <c:ext xmlns:c16="http://schemas.microsoft.com/office/drawing/2014/chart" uri="{C3380CC4-5D6E-409C-BE32-E72D297353CC}">
                <c16:uniqueId val="{00000003-1465-4168-9210-E7118F3625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7"/>
              <c:pt idx="0">
                <c:v>San Francisco</c:v>
              </c:pt>
              <c:pt idx="1">
                <c:v>San Mateo</c:v>
              </c:pt>
              <c:pt idx="2">
                <c:v>Orange</c:v>
              </c:pt>
              <c:pt idx="3">
                <c:v>Santa Clara</c:v>
              </c:pt>
              <c:pt idx="4">
                <c:v>Los Angeles</c:v>
              </c:pt>
              <c:pt idx="5">
                <c:v>Napa</c:v>
              </c:pt>
              <c:pt idx="6">
                <c:v>Marin</c:v>
              </c:pt>
              <c:pt idx="7">
                <c:v>Alameda</c:v>
              </c:pt>
              <c:pt idx="8">
                <c:v>Contra Costa</c:v>
              </c:pt>
              <c:pt idx="9">
                <c:v>Santa Cruz</c:v>
              </c:pt>
              <c:pt idx="10">
                <c:v>Glenn</c:v>
              </c:pt>
              <c:pt idx="11">
                <c:v>Mono</c:v>
              </c:pt>
              <c:pt idx="12">
                <c:v>San Bernadino</c:v>
              </c:pt>
              <c:pt idx="13">
                <c:v>Statewide Rate</c:v>
              </c:pt>
              <c:pt idx="14">
                <c:v>Nevada</c:v>
              </c:pt>
              <c:pt idx="15">
                <c:v>Santa Barbara</c:v>
              </c:pt>
              <c:pt idx="16">
                <c:v>Monterey</c:v>
              </c:pt>
              <c:pt idx="17">
                <c:v>Riverside</c:v>
              </c:pt>
              <c:pt idx="18">
                <c:v>San Benito</c:v>
              </c:pt>
              <c:pt idx="19">
                <c:v>Ventura</c:v>
              </c:pt>
              <c:pt idx="20">
                <c:v>San Diego</c:v>
              </c:pt>
              <c:pt idx="21">
                <c:v>Imperial</c:v>
              </c:pt>
              <c:pt idx="22">
                <c:v>Placer</c:v>
              </c:pt>
              <c:pt idx="23">
                <c:v>Fresno</c:v>
              </c:pt>
              <c:pt idx="24">
                <c:v>Sonoma</c:v>
              </c:pt>
              <c:pt idx="25">
                <c:v>Mariposa</c:v>
              </c:pt>
              <c:pt idx="26">
                <c:v>Yolo</c:v>
              </c:pt>
              <c:pt idx="27">
                <c:v>Solano</c:v>
              </c:pt>
              <c:pt idx="28">
                <c:v>Trinity</c:v>
              </c:pt>
              <c:pt idx="29">
                <c:v>Statewide Median</c:v>
              </c:pt>
              <c:pt idx="30">
                <c:v>Stanislaus</c:v>
              </c:pt>
              <c:pt idx="31">
                <c:v>Sacramento</c:v>
              </c:pt>
              <c:pt idx="32">
                <c:v>San Joaquin</c:v>
              </c:pt>
              <c:pt idx="33">
                <c:v>Calaveras</c:v>
              </c:pt>
              <c:pt idx="34">
                <c:v>Merced</c:v>
              </c:pt>
              <c:pt idx="35">
                <c:v>El Dorado</c:v>
              </c:pt>
              <c:pt idx="36">
                <c:v>Tehama</c:v>
              </c:pt>
              <c:pt idx="37">
                <c:v>Lassen</c:v>
              </c:pt>
              <c:pt idx="38">
                <c:v>Sutter</c:v>
              </c:pt>
              <c:pt idx="39">
                <c:v>Butte</c:v>
              </c:pt>
              <c:pt idx="40">
                <c:v>Tulare</c:v>
              </c:pt>
              <c:pt idx="41">
                <c:v>Mendocino</c:v>
              </c:pt>
              <c:pt idx="42">
                <c:v>Shasta</c:v>
              </c:pt>
              <c:pt idx="43">
                <c:v>San Luis Obispo</c:v>
              </c:pt>
              <c:pt idx="44">
                <c:v>Tuolumne</c:v>
              </c:pt>
              <c:pt idx="45">
                <c:v>Siskiyou</c:v>
              </c:pt>
              <c:pt idx="46">
                <c:v>Kings</c:v>
              </c:pt>
              <c:pt idx="47">
                <c:v>Kern</c:v>
              </c:pt>
              <c:pt idx="48">
                <c:v>Madera</c:v>
              </c:pt>
              <c:pt idx="49">
                <c:v>Inyo</c:v>
              </c:pt>
              <c:pt idx="50">
                <c:v>Yuba</c:v>
              </c:pt>
              <c:pt idx="51">
                <c:v>Humboldt</c:v>
              </c:pt>
              <c:pt idx="52">
                <c:v>Plumas</c:v>
              </c:pt>
              <c:pt idx="53">
                <c:v>Lake</c:v>
              </c:pt>
              <c:pt idx="54">
                <c:v>Del Norte</c:v>
              </c:pt>
              <c:pt idx="55">
                <c:v>Modoc</c:v>
              </c:pt>
              <c:pt idx="56">
                <c:v>Amador</c:v>
              </c:pt>
            </c:strLit>
          </c:cat>
          <c:val>
            <c:numLit>
              <c:formatCode>0.0</c:formatCode>
              <c:ptCount val="57"/>
              <c:pt idx="0">
                <c:v>46.040626060000001</c:v>
              </c:pt>
              <c:pt idx="1">
                <c:v>46.903364199999999</c:v>
              </c:pt>
              <c:pt idx="2">
                <c:v>55.287322590000002</c:v>
              </c:pt>
              <c:pt idx="3">
                <c:v>57.898620049999998</c:v>
              </c:pt>
              <c:pt idx="4">
                <c:v>60.834338299999999</c:v>
              </c:pt>
              <c:pt idx="5">
                <c:v>64.925004240000007</c:v>
              </c:pt>
              <c:pt idx="6">
                <c:v>74.629796929999998</c:v>
              </c:pt>
              <c:pt idx="7">
                <c:v>74.741653189999994</c:v>
              </c:pt>
              <c:pt idx="8">
                <c:v>75.157491480000004</c:v>
              </c:pt>
              <c:pt idx="9">
                <c:v>80.035336360000002</c:v>
              </c:pt>
              <c:pt idx="10">
                <c:v>80.181279410000002</c:v>
              </c:pt>
              <c:pt idx="11">
                <c:v>83.592978189999997</c:v>
              </c:pt>
              <c:pt idx="12">
                <c:v>85.119093430000007</c:v>
              </c:pt>
              <c:pt idx="13">
                <c:v>85.8</c:v>
              </c:pt>
              <c:pt idx="14">
                <c:v>86.319799979999999</c:v>
              </c:pt>
              <c:pt idx="15">
                <c:v>90.025044559999998</c:v>
              </c:pt>
              <c:pt idx="16">
                <c:v>90.724669050000003</c:v>
              </c:pt>
              <c:pt idx="17">
                <c:v>91.676323100000005</c:v>
              </c:pt>
              <c:pt idx="18">
                <c:v>92.69953194</c:v>
              </c:pt>
              <c:pt idx="19">
                <c:v>94.123148270000002</c:v>
              </c:pt>
              <c:pt idx="20">
                <c:v>94.282866279999993</c:v>
              </c:pt>
              <c:pt idx="21">
                <c:v>95.497648859999998</c:v>
              </c:pt>
              <c:pt idx="22">
                <c:v>98.462138379999999</c:v>
              </c:pt>
              <c:pt idx="23">
                <c:v>98.483725980000003</c:v>
              </c:pt>
              <c:pt idx="24">
                <c:v>99.737434440000001</c:v>
              </c:pt>
              <c:pt idx="25">
                <c:v>100.1767826</c:v>
              </c:pt>
              <c:pt idx="26">
                <c:v>104.3024772</c:v>
              </c:pt>
              <c:pt idx="27">
                <c:v>104.70498360000001</c:v>
              </c:pt>
              <c:pt idx="28">
                <c:v>106.4096144</c:v>
              </c:pt>
              <c:pt idx="29">
                <c:v>106.4096144</c:v>
              </c:pt>
              <c:pt idx="30">
                <c:v>107.75842419999999</c:v>
              </c:pt>
              <c:pt idx="31">
                <c:v>109.3199031</c:v>
              </c:pt>
              <c:pt idx="32">
                <c:v>109.8901099</c:v>
              </c:pt>
              <c:pt idx="33">
                <c:v>111.52499280000001</c:v>
              </c:pt>
              <c:pt idx="34">
                <c:v>115.8991992</c:v>
              </c:pt>
              <c:pt idx="35">
                <c:v>117.751423</c:v>
              </c:pt>
              <c:pt idx="36">
                <c:v>118.9079004</c:v>
              </c:pt>
              <c:pt idx="37">
                <c:v>119.1002824</c:v>
              </c:pt>
              <c:pt idx="38">
                <c:v>119.1377657</c:v>
              </c:pt>
              <c:pt idx="39">
                <c:v>125.16188889999999</c:v>
              </c:pt>
              <c:pt idx="40">
                <c:v>125.90799029999999</c:v>
              </c:pt>
              <c:pt idx="41">
                <c:v>127.3316207</c:v>
              </c:pt>
              <c:pt idx="42">
                <c:v>128.1731169</c:v>
              </c:pt>
              <c:pt idx="43">
                <c:v>132.25621960000001</c:v>
              </c:pt>
              <c:pt idx="44">
                <c:v>137.95160509999999</c:v>
              </c:pt>
              <c:pt idx="45">
                <c:v>138.0516313</c:v>
              </c:pt>
              <c:pt idx="46">
                <c:v>138.10238079999999</c:v>
              </c:pt>
              <c:pt idx="47">
                <c:v>138.24788419999999</c:v>
              </c:pt>
              <c:pt idx="48">
                <c:v>142.32885590000001</c:v>
              </c:pt>
              <c:pt idx="49">
                <c:v>143.12977100000001</c:v>
              </c:pt>
              <c:pt idx="50">
                <c:v>152.6662062</c:v>
              </c:pt>
              <c:pt idx="51">
                <c:v>159.20605280000001</c:v>
              </c:pt>
              <c:pt idx="52">
                <c:v>166.216497</c:v>
              </c:pt>
              <c:pt idx="53">
                <c:v>170.64593189999999</c:v>
              </c:pt>
              <c:pt idx="54">
                <c:v>218.01232899999999</c:v>
              </c:pt>
              <c:pt idx="55">
                <c:v>219.90740740000001</c:v>
              </c:pt>
              <c:pt idx="56">
                <c:v>272.14620989999997</c:v>
              </c:pt>
            </c:numLit>
          </c:val>
          <c:extLst>
            <c:ext xmlns:c16="http://schemas.microsoft.com/office/drawing/2014/chart" uri="{C3380CC4-5D6E-409C-BE32-E72D297353CC}">
              <c16:uniqueId val="{00000004-1465-4168-9210-E7118F362536}"/>
            </c:ext>
          </c:extLst>
        </c:ser>
        <c:dLbls>
          <c:dLblPos val="outEnd"/>
          <c:showLegendKey val="0"/>
          <c:showVal val="1"/>
          <c:showCatName val="0"/>
          <c:showSerName val="0"/>
          <c:showPercent val="0"/>
          <c:showBubbleSize val="0"/>
        </c:dLbls>
        <c:gapWidth val="75"/>
        <c:axId val="896470960"/>
        <c:axId val="896465680"/>
      </c:barChart>
      <c:catAx>
        <c:axId val="8964709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65680"/>
        <c:crosses val="autoZero"/>
        <c:auto val="1"/>
        <c:lblAlgn val="ctr"/>
        <c:lblOffset val="100"/>
        <c:tickLblSkip val="1"/>
        <c:noMultiLvlLbl val="0"/>
      </c:catAx>
      <c:valAx>
        <c:axId val="89646568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6470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Calibri" panose="020F0502020204030204" pitchFamily="34" charset="0"/>
                <a:ea typeface="Calibri" panose="020F0502020204030204" pitchFamily="34" charset="0"/>
                <a:cs typeface="Calibri" panose="020F0502020204030204" pitchFamily="34" charset="0"/>
              </a:rPr>
              <a:t>Suicide Deaths, Rate per 100,000 </a:t>
            </a:r>
            <a:endParaRPr lang="en-US" sz="1200" i="1">
              <a:latin typeface="Calibri" panose="020F0502020204030204" pitchFamily="34" charset="0"/>
              <a:ea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12"/>
            <c:invertIfNegative val="0"/>
            <c:bubble3D val="0"/>
            <c:spPr>
              <a:solidFill>
                <a:srgbClr val="E47225"/>
              </a:solidFill>
              <a:ln>
                <a:noFill/>
              </a:ln>
              <a:effectLst/>
            </c:spPr>
            <c:extLst>
              <c:ext xmlns:c16="http://schemas.microsoft.com/office/drawing/2014/chart" uri="{C3380CC4-5D6E-409C-BE32-E72D297353CC}">
                <c16:uniqueId val="{00000001-697A-45D6-8BA2-42257AC2F3D2}"/>
              </c:ext>
            </c:extLst>
          </c:dPt>
          <c:dPt>
            <c:idx val="22"/>
            <c:invertIfNegative val="0"/>
            <c:bubble3D val="0"/>
            <c:spPr>
              <a:solidFill>
                <a:schemeClr val="accent1"/>
              </a:solidFill>
              <a:ln>
                <a:noFill/>
              </a:ln>
              <a:effectLst/>
            </c:spPr>
            <c:extLst>
              <c:ext xmlns:c16="http://schemas.microsoft.com/office/drawing/2014/chart" uri="{C3380CC4-5D6E-409C-BE32-E72D297353CC}">
                <c16:uniqueId val="{00000003-697A-45D6-8BA2-42257AC2F3D2}"/>
              </c:ext>
            </c:extLst>
          </c:dPt>
          <c:dPt>
            <c:idx val="23"/>
            <c:invertIfNegative val="0"/>
            <c:bubble3D val="0"/>
            <c:spPr>
              <a:solidFill>
                <a:srgbClr val="F9A71C"/>
              </a:solidFill>
              <a:ln>
                <a:noFill/>
              </a:ln>
              <a:effectLst/>
            </c:spPr>
            <c:extLst>
              <c:ext xmlns:c16="http://schemas.microsoft.com/office/drawing/2014/chart" uri="{C3380CC4-5D6E-409C-BE32-E72D297353CC}">
                <c16:uniqueId val="{00000005-697A-45D6-8BA2-42257AC2F3D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3"/>
              <c:pt idx="0">
                <c:v>Yolo</c:v>
              </c:pt>
              <c:pt idx="1">
                <c:v>Tulare</c:v>
              </c:pt>
              <c:pt idx="2">
                <c:v>Alameda</c:v>
              </c:pt>
              <c:pt idx="3">
                <c:v>Napa</c:v>
              </c:pt>
              <c:pt idx="4">
                <c:v>Los Angeles</c:v>
              </c:pt>
              <c:pt idx="5">
                <c:v>Santa Clara</c:v>
              </c:pt>
              <c:pt idx="6">
                <c:v>San Mateo</c:v>
              </c:pt>
              <c:pt idx="7">
                <c:v>San Francisco</c:v>
              </c:pt>
              <c:pt idx="8">
                <c:v>Kings</c:v>
              </c:pt>
              <c:pt idx="9">
                <c:v>Fresno</c:v>
              </c:pt>
              <c:pt idx="10">
                <c:v>Orange</c:v>
              </c:pt>
              <c:pt idx="11">
                <c:v>Contra Costa</c:v>
              </c:pt>
              <c:pt idx="12">
                <c:v>Statewide Rate</c:v>
              </c:pt>
              <c:pt idx="13">
                <c:v>Riverside</c:v>
              </c:pt>
              <c:pt idx="14">
                <c:v>Santa Barbara</c:v>
              </c:pt>
              <c:pt idx="15">
                <c:v>Merced</c:v>
              </c:pt>
              <c:pt idx="16">
                <c:v>San Bernadino</c:v>
              </c:pt>
              <c:pt idx="17">
                <c:v>San Diego</c:v>
              </c:pt>
              <c:pt idx="18">
                <c:v>San Joaquin</c:v>
              </c:pt>
              <c:pt idx="19">
                <c:v>Nevada</c:v>
              </c:pt>
              <c:pt idx="20">
                <c:v>Butte</c:v>
              </c:pt>
              <c:pt idx="21">
                <c:v>Madera</c:v>
              </c:pt>
              <c:pt idx="22">
                <c:v>El Dorado</c:v>
              </c:pt>
              <c:pt idx="23">
                <c:v>Statewide Median</c:v>
              </c:pt>
              <c:pt idx="24">
                <c:v>Stanislaus</c:v>
              </c:pt>
              <c:pt idx="25">
                <c:v>Placer</c:v>
              </c:pt>
              <c:pt idx="26">
                <c:v>Kern</c:v>
              </c:pt>
              <c:pt idx="27">
                <c:v>Ventura</c:v>
              </c:pt>
              <c:pt idx="28">
                <c:v>Monterey</c:v>
              </c:pt>
              <c:pt idx="29">
                <c:v>Sutter</c:v>
              </c:pt>
              <c:pt idx="30">
                <c:v>Sacramento</c:v>
              </c:pt>
              <c:pt idx="31">
                <c:v>Solano</c:v>
              </c:pt>
              <c:pt idx="32">
                <c:v>Santa Cruz</c:v>
              </c:pt>
              <c:pt idx="33">
                <c:v>Sonoma</c:v>
              </c:pt>
              <c:pt idx="34">
                <c:v>Marin</c:v>
              </c:pt>
              <c:pt idx="35">
                <c:v>San Luis Obispo</c:v>
              </c:pt>
              <c:pt idx="36">
                <c:v>Mendocino</c:v>
              </c:pt>
              <c:pt idx="37">
                <c:v>Siskiyou</c:v>
              </c:pt>
              <c:pt idx="38">
                <c:v>Lake</c:v>
              </c:pt>
              <c:pt idx="39">
                <c:v>Humboldt</c:v>
              </c:pt>
              <c:pt idx="40">
                <c:v>Tehama</c:v>
              </c:pt>
              <c:pt idx="41">
                <c:v>Tuolumne</c:v>
              </c:pt>
              <c:pt idx="42">
                <c:v>Shasta</c:v>
              </c:pt>
            </c:strLit>
          </c:cat>
          <c:val>
            <c:numLit>
              <c:formatCode>0.0</c:formatCode>
              <c:ptCount val="43"/>
              <c:pt idx="0">
                <c:v>7.6</c:v>
              </c:pt>
              <c:pt idx="1">
                <c:v>8.8000000000000007</c:v>
              </c:pt>
              <c:pt idx="2">
                <c:v>8.846971194</c:v>
              </c:pt>
              <c:pt idx="3">
                <c:v>8.9</c:v>
              </c:pt>
              <c:pt idx="4">
                <c:v>8.9</c:v>
              </c:pt>
              <c:pt idx="5">
                <c:v>9.1</c:v>
              </c:pt>
              <c:pt idx="6">
                <c:v>9.1</c:v>
              </c:pt>
              <c:pt idx="7">
                <c:v>9.5</c:v>
              </c:pt>
              <c:pt idx="8">
                <c:v>9.9</c:v>
              </c:pt>
              <c:pt idx="9">
                <c:v>10.5</c:v>
              </c:pt>
              <c:pt idx="10">
                <c:v>10.7</c:v>
              </c:pt>
              <c:pt idx="11">
                <c:v>10.8</c:v>
              </c:pt>
              <c:pt idx="12">
                <c:v>11</c:v>
              </c:pt>
              <c:pt idx="13">
                <c:v>11</c:v>
              </c:pt>
              <c:pt idx="14">
                <c:v>11.1</c:v>
              </c:pt>
              <c:pt idx="15">
                <c:v>11.2</c:v>
              </c:pt>
              <c:pt idx="16">
                <c:v>11.2</c:v>
              </c:pt>
              <c:pt idx="17">
                <c:v>11.3</c:v>
              </c:pt>
              <c:pt idx="18">
                <c:v>11.6</c:v>
              </c:pt>
              <c:pt idx="19">
                <c:v>11.9</c:v>
              </c:pt>
              <c:pt idx="20">
                <c:v>12.08126341</c:v>
              </c:pt>
              <c:pt idx="21">
                <c:v>12.1</c:v>
              </c:pt>
              <c:pt idx="22">
                <c:v>12.1</c:v>
              </c:pt>
              <c:pt idx="23">
                <c:v>12.1</c:v>
              </c:pt>
              <c:pt idx="24">
                <c:v>12.2</c:v>
              </c:pt>
              <c:pt idx="25">
                <c:v>12.4</c:v>
              </c:pt>
              <c:pt idx="26">
                <c:v>12.4</c:v>
              </c:pt>
              <c:pt idx="27">
                <c:v>12.4</c:v>
              </c:pt>
              <c:pt idx="28">
                <c:v>12.4</c:v>
              </c:pt>
              <c:pt idx="29">
                <c:v>13.1</c:v>
              </c:pt>
              <c:pt idx="30">
                <c:v>13.2</c:v>
              </c:pt>
              <c:pt idx="31">
                <c:v>13.5</c:v>
              </c:pt>
              <c:pt idx="32">
                <c:v>15.5</c:v>
              </c:pt>
              <c:pt idx="33">
                <c:v>16</c:v>
              </c:pt>
              <c:pt idx="34">
                <c:v>16.100000000000001</c:v>
              </c:pt>
              <c:pt idx="35">
                <c:v>18.600000000000001</c:v>
              </c:pt>
              <c:pt idx="36">
                <c:v>22.3</c:v>
              </c:pt>
              <c:pt idx="37">
                <c:v>25.3</c:v>
              </c:pt>
              <c:pt idx="38">
                <c:v>28.2</c:v>
              </c:pt>
              <c:pt idx="39">
                <c:v>28.3</c:v>
              </c:pt>
              <c:pt idx="40">
                <c:v>29.3</c:v>
              </c:pt>
              <c:pt idx="41">
                <c:v>31.7</c:v>
              </c:pt>
              <c:pt idx="42">
                <c:v>33.299999999999997</c:v>
              </c:pt>
            </c:numLit>
          </c:val>
          <c:extLst>
            <c:ext xmlns:c16="http://schemas.microsoft.com/office/drawing/2014/chart" uri="{C3380CC4-5D6E-409C-BE32-E72D297353CC}">
              <c16:uniqueId val="{00000006-697A-45D6-8BA2-42257AC2F3D2}"/>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latin typeface="Segoe UI" panose="020B0502040204020203" pitchFamily="34" charset="0"/>
                <a:ea typeface="Calibri" panose="020F0502020204030204" pitchFamily="34" charset="0"/>
                <a:cs typeface="Segoe UI" panose="020B0502040204020203" pitchFamily="34" charset="0"/>
              </a:rPr>
              <a:t>DMC-ODS Penetration Rate, Children and Youth</a:t>
            </a:r>
            <a:endParaRPr lang="en-US" sz="120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21"/>
            <c:invertIfNegative val="0"/>
            <c:bubble3D val="0"/>
            <c:spPr>
              <a:solidFill>
                <a:srgbClr val="F9A71C"/>
              </a:solidFill>
              <a:ln>
                <a:noFill/>
              </a:ln>
              <a:effectLst/>
            </c:spPr>
            <c:extLst>
              <c:ext xmlns:c16="http://schemas.microsoft.com/office/drawing/2014/chart" uri="{C3380CC4-5D6E-409C-BE32-E72D297353CC}">
                <c16:uniqueId val="{00000001-56A7-452D-9A9B-2C2715AE2239}"/>
              </c:ext>
            </c:extLst>
          </c:dPt>
          <c:dPt>
            <c:idx val="22"/>
            <c:invertIfNegative val="0"/>
            <c:bubble3D val="0"/>
            <c:spPr>
              <a:solidFill>
                <a:srgbClr val="E47225"/>
              </a:solidFill>
              <a:ln>
                <a:noFill/>
              </a:ln>
              <a:effectLst/>
            </c:spPr>
            <c:extLst>
              <c:ext xmlns:c16="http://schemas.microsoft.com/office/drawing/2014/chart" uri="{C3380CC4-5D6E-409C-BE32-E72D297353CC}">
                <c16:uniqueId val="{00000003-56A7-452D-9A9B-2C2715AE223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6"/>
              <c:pt idx="0">
                <c:v>San Mateo</c:v>
              </c:pt>
              <c:pt idx="1">
                <c:v>San Francisco</c:v>
              </c:pt>
              <c:pt idx="2">
                <c:v>San Bernadino</c:v>
              </c:pt>
              <c:pt idx="3">
                <c:v>San Joaquin</c:v>
              </c:pt>
              <c:pt idx="4">
                <c:v>Solano</c:v>
              </c:pt>
              <c:pt idx="5">
                <c:v>Alameda</c:v>
              </c:pt>
              <c:pt idx="6">
                <c:v>Los Angeles</c:v>
              </c:pt>
              <c:pt idx="7">
                <c:v>Orange</c:v>
              </c:pt>
              <c:pt idx="8">
                <c:v>Placer</c:v>
              </c:pt>
              <c:pt idx="9">
                <c:v>Monterey</c:v>
              </c:pt>
              <c:pt idx="10">
                <c:v>Lake</c:v>
              </c:pt>
              <c:pt idx="11">
                <c:v>Shasta</c:v>
              </c:pt>
              <c:pt idx="12">
                <c:v>Tulare</c:v>
              </c:pt>
              <c:pt idx="13">
                <c:v>Santa Clara</c:v>
              </c:pt>
              <c:pt idx="14">
                <c:v>Contra Costa</c:v>
              </c:pt>
              <c:pt idx="15">
                <c:v>Stanislaus</c:v>
              </c:pt>
              <c:pt idx="16">
                <c:v>Kern</c:v>
              </c:pt>
              <c:pt idx="17">
                <c:v>Sacramento</c:v>
              </c:pt>
              <c:pt idx="18">
                <c:v>Marin</c:v>
              </c:pt>
              <c:pt idx="19">
                <c:v>Mendocino</c:v>
              </c:pt>
              <c:pt idx="20">
                <c:v>Humboldt</c:v>
              </c:pt>
              <c:pt idx="21">
                <c:v>Statewide Median</c:v>
              </c:pt>
              <c:pt idx="22">
                <c:v>Statewide Rate</c:v>
              </c:pt>
              <c:pt idx="23">
                <c:v>Riverside</c:v>
              </c:pt>
              <c:pt idx="24">
                <c:v>Merced</c:v>
              </c:pt>
              <c:pt idx="25">
                <c:v>San Diego</c:v>
              </c:pt>
              <c:pt idx="26">
                <c:v>Ventura</c:v>
              </c:pt>
              <c:pt idx="27">
                <c:v>San Benito</c:v>
              </c:pt>
              <c:pt idx="28">
                <c:v>Santa Cruz</c:v>
              </c:pt>
              <c:pt idx="29">
                <c:v>Nevada</c:v>
              </c:pt>
              <c:pt idx="30">
                <c:v>Santa Barbara</c:v>
              </c:pt>
              <c:pt idx="31">
                <c:v>San Luis Obispo</c:v>
              </c:pt>
              <c:pt idx="32">
                <c:v>Siskiyou</c:v>
              </c:pt>
              <c:pt idx="33">
                <c:v>Fresno</c:v>
              </c:pt>
              <c:pt idx="34">
                <c:v>Imperial</c:v>
              </c:pt>
              <c:pt idx="35">
                <c:v>Napa</c:v>
              </c:pt>
            </c:strLit>
          </c:cat>
          <c:val>
            <c:numLit>
              <c:formatCode>General</c:formatCode>
              <c:ptCount val="36"/>
              <c:pt idx="0">
                <c:v>1E-3</c:v>
              </c:pt>
              <c:pt idx="1">
                <c:v>1E-3</c:v>
              </c:pt>
              <c:pt idx="2">
                <c:v>1E-3</c:v>
              </c:pt>
              <c:pt idx="3">
                <c:v>1E-3</c:v>
              </c:pt>
              <c:pt idx="4">
                <c:v>1E-3</c:v>
              </c:pt>
              <c:pt idx="5">
                <c:v>2E-3</c:v>
              </c:pt>
              <c:pt idx="6">
                <c:v>2E-3</c:v>
              </c:pt>
              <c:pt idx="7">
                <c:v>2E-3</c:v>
              </c:pt>
              <c:pt idx="8">
                <c:v>2E-3</c:v>
              </c:pt>
              <c:pt idx="9">
                <c:v>2E-3</c:v>
              </c:pt>
              <c:pt idx="10">
                <c:v>2E-3</c:v>
              </c:pt>
              <c:pt idx="11">
                <c:v>2E-3</c:v>
              </c:pt>
              <c:pt idx="12">
                <c:v>3.0000000000000001E-3</c:v>
              </c:pt>
              <c:pt idx="13">
                <c:v>3.0000000000000001E-3</c:v>
              </c:pt>
              <c:pt idx="14">
                <c:v>3.0000000000000001E-3</c:v>
              </c:pt>
              <c:pt idx="15">
                <c:v>3.0000000000000001E-3</c:v>
              </c:pt>
              <c:pt idx="16">
                <c:v>3.0000000000000001E-3</c:v>
              </c:pt>
              <c:pt idx="17">
                <c:v>3.0000000000000001E-3</c:v>
              </c:pt>
              <c:pt idx="18">
                <c:v>3.0000000000000001E-3</c:v>
              </c:pt>
              <c:pt idx="19">
                <c:v>3.0000000000000001E-3</c:v>
              </c:pt>
              <c:pt idx="20">
                <c:v>3.0000000000000001E-3</c:v>
              </c:pt>
              <c:pt idx="21">
                <c:v>3.0000000000000001E-3</c:v>
              </c:pt>
              <c:pt idx="22">
                <c:v>3.8823529411764722E-3</c:v>
              </c:pt>
              <c:pt idx="23">
                <c:v>4.0000000000000001E-3</c:v>
              </c:pt>
              <c:pt idx="24">
                <c:v>4.0000000000000001E-3</c:v>
              </c:pt>
              <c:pt idx="25">
                <c:v>4.0000000000000001E-3</c:v>
              </c:pt>
              <c:pt idx="26">
                <c:v>4.0000000000000001E-3</c:v>
              </c:pt>
              <c:pt idx="27">
                <c:v>4.0000000000000001E-3</c:v>
              </c:pt>
              <c:pt idx="28">
                <c:v>5.0000000000000001E-3</c:v>
              </c:pt>
              <c:pt idx="29">
                <c:v>6.0000000000000001E-3</c:v>
              </c:pt>
              <c:pt idx="30">
                <c:v>7.0000000000000001E-3</c:v>
              </c:pt>
              <c:pt idx="31">
                <c:v>8.0000000000000002E-3</c:v>
              </c:pt>
              <c:pt idx="32">
                <c:v>8.0000000000000002E-3</c:v>
              </c:pt>
              <c:pt idx="33">
                <c:v>0.01</c:v>
              </c:pt>
              <c:pt idx="34">
                <c:v>0.01</c:v>
              </c:pt>
              <c:pt idx="35">
                <c:v>1.2E-2</c:v>
              </c:pt>
            </c:numLit>
          </c:val>
          <c:extLst>
            <c:ext xmlns:c16="http://schemas.microsoft.com/office/drawing/2014/chart" uri="{C3380CC4-5D6E-409C-BE32-E72D297353CC}">
              <c16:uniqueId val="{00000004-56A7-452D-9A9B-2C2715AE2239}"/>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Calibri" panose="020F0502020204030204" pitchFamily="34" charset="0"/>
                <a:cs typeface="Calibri" panose="020F0502020204030204"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t>NSMHS Penetration Rates for Children and Youth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29"/>
            <c:invertIfNegative val="0"/>
            <c:bubble3D val="0"/>
            <c:spPr>
              <a:solidFill>
                <a:srgbClr val="F9A71C"/>
              </a:solidFill>
              <a:ln>
                <a:noFill/>
              </a:ln>
              <a:effectLst/>
            </c:spPr>
            <c:extLst>
              <c:ext xmlns:c16="http://schemas.microsoft.com/office/drawing/2014/chart" uri="{C3380CC4-5D6E-409C-BE32-E72D297353CC}">
                <c16:uniqueId val="{00000001-B92C-47AE-B626-ED739C6D79E7}"/>
              </c:ext>
            </c:extLst>
          </c:dPt>
          <c:dPt>
            <c:idx val="32"/>
            <c:invertIfNegative val="0"/>
            <c:bubble3D val="0"/>
            <c:spPr>
              <a:solidFill>
                <a:srgbClr val="E47225"/>
              </a:solidFill>
              <a:ln>
                <a:noFill/>
              </a:ln>
              <a:effectLst/>
            </c:spPr>
            <c:extLst>
              <c:ext xmlns:c16="http://schemas.microsoft.com/office/drawing/2014/chart" uri="{C3380CC4-5D6E-409C-BE32-E72D297353CC}">
                <c16:uniqueId val="{00000003-B92C-47AE-B626-ED739C6D79E7}"/>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Sierra</c:v>
              </c:pt>
              <c:pt idx="1">
                <c:v>Plumas</c:v>
              </c:pt>
              <c:pt idx="2">
                <c:v>San Benito</c:v>
              </c:pt>
              <c:pt idx="3">
                <c:v>Kings</c:v>
              </c:pt>
              <c:pt idx="4">
                <c:v>Alpine</c:v>
              </c:pt>
              <c:pt idx="5">
                <c:v>Tulare</c:v>
              </c:pt>
              <c:pt idx="6">
                <c:v>Mariposa</c:v>
              </c:pt>
              <c:pt idx="7">
                <c:v>Calaveras</c:v>
              </c:pt>
              <c:pt idx="8">
                <c:v>Lassen</c:v>
              </c:pt>
              <c:pt idx="9">
                <c:v>Trinity</c:v>
              </c:pt>
              <c:pt idx="10">
                <c:v>Modoc</c:v>
              </c:pt>
              <c:pt idx="11">
                <c:v>Mono</c:v>
              </c:pt>
              <c:pt idx="12">
                <c:v>Mendocino</c:v>
              </c:pt>
              <c:pt idx="13">
                <c:v>Stanislaus</c:v>
              </c:pt>
              <c:pt idx="14">
                <c:v>Kern</c:v>
              </c:pt>
              <c:pt idx="15">
                <c:v>Tuolumne</c:v>
              </c:pt>
              <c:pt idx="16">
                <c:v>Los Angeles</c:v>
              </c:pt>
              <c:pt idx="17">
                <c:v>Tehama</c:v>
              </c:pt>
              <c:pt idx="18">
                <c:v>Fresno</c:v>
              </c:pt>
              <c:pt idx="19">
                <c:v>San Francisco</c:v>
              </c:pt>
              <c:pt idx="20">
                <c:v>Lake</c:v>
              </c:pt>
              <c:pt idx="21">
                <c:v>Santa Clara</c:v>
              </c:pt>
              <c:pt idx="22">
                <c:v>Alameda</c:v>
              </c:pt>
              <c:pt idx="23">
                <c:v>Contra Costa</c:v>
              </c:pt>
              <c:pt idx="24">
                <c:v>Solano</c:v>
              </c:pt>
              <c:pt idx="25">
                <c:v>Merced</c:v>
              </c:pt>
              <c:pt idx="26">
                <c:v>Siskiyou</c:v>
              </c:pt>
              <c:pt idx="27">
                <c:v>Glenn</c:v>
              </c:pt>
              <c:pt idx="28">
                <c:v>El Dorado</c:v>
              </c:pt>
              <c:pt idx="29">
                <c:v>Statewide Median</c:v>
              </c:pt>
              <c:pt idx="30">
                <c:v>Del Norte</c:v>
              </c:pt>
              <c:pt idx="31">
                <c:v>Napa</c:v>
              </c:pt>
              <c:pt idx="32">
                <c:v>Statewide Rate</c:v>
              </c:pt>
              <c:pt idx="33">
                <c:v>Sonoma</c:v>
              </c:pt>
              <c:pt idx="34">
                <c:v>Ventura</c:v>
              </c:pt>
              <c:pt idx="35">
                <c:v>Imperial</c:v>
              </c:pt>
              <c:pt idx="36">
                <c:v>Amador</c:v>
              </c:pt>
              <c:pt idx="37">
                <c:v>Colusa</c:v>
              </c:pt>
              <c:pt idx="38">
                <c:v>Nevada</c:v>
              </c:pt>
              <c:pt idx="39">
                <c:v>San Mateo</c:v>
              </c:pt>
              <c:pt idx="40">
                <c:v>Humboldt</c:v>
              </c:pt>
              <c:pt idx="41">
                <c:v>Monterey</c:v>
              </c:pt>
              <c:pt idx="42">
                <c:v>Shasta</c:v>
              </c:pt>
              <c:pt idx="43">
                <c:v>San Luis Obispo</c:v>
              </c:pt>
              <c:pt idx="44">
                <c:v>Butte</c:v>
              </c:pt>
              <c:pt idx="45">
                <c:v>Riverside</c:v>
              </c:pt>
              <c:pt idx="46">
                <c:v>Marin</c:v>
              </c:pt>
              <c:pt idx="47">
                <c:v>San Bernardino</c:v>
              </c:pt>
              <c:pt idx="48">
                <c:v>Inyo</c:v>
              </c:pt>
              <c:pt idx="49">
                <c:v>San Joaquin</c:v>
              </c:pt>
              <c:pt idx="50">
                <c:v>Placer</c:v>
              </c:pt>
              <c:pt idx="51">
                <c:v>Sutter</c:v>
              </c:pt>
              <c:pt idx="52">
                <c:v>Madera</c:v>
              </c:pt>
              <c:pt idx="53">
                <c:v>San Diego</c:v>
              </c:pt>
              <c:pt idx="54">
                <c:v>Yuba</c:v>
              </c:pt>
              <c:pt idx="55">
                <c:v>Santa Barbara</c:v>
              </c:pt>
              <c:pt idx="56">
                <c:v>Yolo</c:v>
              </c:pt>
              <c:pt idx="57">
                <c:v>Orange</c:v>
              </c:pt>
              <c:pt idx="58">
                <c:v>Santa Cruz</c:v>
              </c:pt>
              <c:pt idx="59">
                <c:v>Sacramento</c:v>
              </c:pt>
            </c:strLit>
          </c:cat>
          <c:val>
            <c:numLit>
              <c:formatCode>General</c:formatCode>
              <c:ptCount val="60"/>
              <c:pt idx="0">
                <c:v>6.354515050167224E-2</c:v>
              </c:pt>
              <c:pt idx="1">
                <c:v>6.6079295154185022E-2</c:v>
              </c:pt>
              <c:pt idx="2">
                <c:v>8.6686991869918698E-2</c:v>
              </c:pt>
              <c:pt idx="3">
                <c:v>8.8125191776618594E-2</c:v>
              </c:pt>
              <c:pt idx="4">
                <c:v>8.8888888888888892E-2</c:v>
              </c:pt>
              <c:pt idx="5">
                <c:v>9.0438556177532006E-2</c:v>
              </c:pt>
              <c:pt idx="6">
                <c:v>9.0909090909090912E-2</c:v>
              </c:pt>
              <c:pt idx="7">
                <c:v>9.3710578482609483E-2</c:v>
              </c:pt>
              <c:pt idx="8">
                <c:v>9.7895003804209998E-2</c:v>
              </c:pt>
              <c:pt idx="9">
                <c:v>9.8958333333333329E-2</c:v>
              </c:pt>
              <c:pt idx="10">
                <c:v>0.10006373486297004</c:v>
              </c:pt>
              <c:pt idx="11">
                <c:v>0.10942249240121581</c:v>
              </c:pt>
              <c:pt idx="12">
                <c:v>0.11368072396048974</c:v>
              </c:pt>
              <c:pt idx="13">
                <c:v>0.11951114086906406</c:v>
              </c:pt>
              <c:pt idx="14">
                <c:v>0.11969690446463167</c:v>
              </c:pt>
              <c:pt idx="15">
                <c:v>0.12366517395797451</c:v>
              </c:pt>
              <c:pt idx="16">
                <c:v>0.1258689113803991</c:v>
              </c:pt>
              <c:pt idx="17">
                <c:v>0.12960503320517303</c:v>
              </c:pt>
              <c:pt idx="18">
                <c:v>0.12968124233755618</c:v>
              </c:pt>
              <c:pt idx="19">
                <c:v>0.13100944081336238</c:v>
              </c:pt>
              <c:pt idx="20">
                <c:v>0.1337956942638347</c:v>
              </c:pt>
              <c:pt idx="21">
                <c:v>0.1353403291473135</c:v>
              </c:pt>
              <c:pt idx="22">
                <c:v>0.13970976493508858</c:v>
              </c:pt>
              <c:pt idx="23">
                <c:v>0.14000936411322643</c:v>
              </c:pt>
              <c:pt idx="24">
                <c:v>0.14169731455138435</c:v>
              </c:pt>
              <c:pt idx="25">
                <c:v>0.14283228716356386</c:v>
              </c:pt>
              <c:pt idx="26">
                <c:v>0.14497001998667555</c:v>
              </c:pt>
              <c:pt idx="27">
                <c:v>0.14514200298953661</c:v>
              </c:pt>
              <c:pt idx="28">
                <c:v>0.15050625372245385</c:v>
              </c:pt>
              <c:pt idx="29">
                <c:v>0.15070246519818131</c:v>
              </c:pt>
              <c:pt idx="30">
                <c:v>0.15089867667390874</c:v>
              </c:pt>
              <c:pt idx="31">
                <c:v>0.15270100502512562</c:v>
              </c:pt>
              <c:pt idx="32">
                <c:v>0.15519310951841239</c:v>
              </c:pt>
              <c:pt idx="33">
                <c:v>0.15638996583284651</c:v>
              </c:pt>
              <c:pt idx="34">
                <c:v>0.15686499057418207</c:v>
              </c:pt>
              <c:pt idx="35">
                <c:v>0.15760458328829316</c:v>
              </c:pt>
              <c:pt idx="36">
                <c:v>0.15912596401028278</c:v>
              </c:pt>
              <c:pt idx="37">
                <c:v>0.15994962216624686</c:v>
              </c:pt>
              <c:pt idx="38">
                <c:v>0.16144287833827894</c:v>
              </c:pt>
              <c:pt idx="39">
                <c:v>0.16496843779511905</c:v>
              </c:pt>
              <c:pt idx="40">
                <c:v>0.16503366612491294</c:v>
              </c:pt>
              <c:pt idx="41">
                <c:v>0.16550366423071769</c:v>
              </c:pt>
              <c:pt idx="42">
                <c:v>0.1657053141745452</c:v>
              </c:pt>
              <c:pt idx="43">
                <c:v>0.16633711451070177</c:v>
              </c:pt>
              <c:pt idx="44">
                <c:v>0.17143837325349301</c:v>
              </c:pt>
              <c:pt idx="45">
                <c:v>0.17339836063067451</c:v>
              </c:pt>
              <c:pt idx="46">
                <c:v>0.17615571776155717</c:v>
              </c:pt>
              <c:pt idx="47">
                <c:v>0.17763979918175135</c:v>
              </c:pt>
              <c:pt idx="48">
                <c:v>0.18148284765769088</c:v>
              </c:pt>
              <c:pt idx="49">
                <c:v>0.18460762280420126</c:v>
              </c:pt>
              <c:pt idx="50">
                <c:v>0.1877211878750577</c:v>
              </c:pt>
              <c:pt idx="51">
                <c:v>0.19100733690263733</c:v>
              </c:pt>
              <c:pt idx="52">
                <c:v>0.19210345166683057</c:v>
              </c:pt>
              <c:pt idx="53">
                <c:v>0.19377051885671992</c:v>
              </c:pt>
              <c:pt idx="54">
                <c:v>0.19910435448706618</c:v>
              </c:pt>
              <c:pt idx="55">
                <c:v>0.20260363222767563</c:v>
              </c:pt>
              <c:pt idx="56">
                <c:v>0.20366750078198312</c:v>
              </c:pt>
              <c:pt idx="57">
                <c:v>0.20816194875235466</c:v>
              </c:pt>
              <c:pt idx="58">
                <c:v>0.21585393294544988</c:v>
              </c:pt>
              <c:pt idx="59">
                <c:v>0.22299564804315181</c:v>
              </c:pt>
            </c:numLit>
          </c:val>
          <c:extLst>
            <c:ext xmlns:c16="http://schemas.microsoft.com/office/drawing/2014/chart" uri="{C3380CC4-5D6E-409C-BE32-E72D297353CC}">
              <c16:uniqueId val="{00000004-B92C-47AE-B626-ED739C6D79E7}"/>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tickLblSkip val="1"/>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t>NSMHS Penetration Rates for Adults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17"/>
            <c:invertIfNegative val="0"/>
            <c:bubble3D val="0"/>
            <c:spPr>
              <a:solidFill>
                <a:srgbClr val="E47225"/>
              </a:solidFill>
              <a:ln>
                <a:noFill/>
              </a:ln>
              <a:effectLst/>
            </c:spPr>
            <c:extLst>
              <c:ext xmlns:c16="http://schemas.microsoft.com/office/drawing/2014/chart" uri="{C3380CC4-5D6E-409C-BE32-E72D297353CC}">
                <c16:uniqueId val="{00000001-4E2F-4533-BB1E-5621947D411D}"/>
              </c:ext>
            </c:extLst>
          </c:dPt>
          <c:dPt>
            <c:idx val="30"/>
            <c:invertIfNegative val="0"/>
            <c:bubble3D val="0"/>
            <c:spPr>
              <a:solidFill>
                <a:srgbClr val="F9A71C"/>
              </a:solidFill>
              <a:ln>
                <a:noFill/>
              </a:ln>
              <a:effectLst/>
            </c:spPr>
            <c:extLst>
              <c:ext xmlns:c16="http://schemas.microsoft.com/office/drawing/2014/chart" uri="{C3380CC4-5D6E-409C-BE32-E72D297353CC}">
                <c16:uniqueId val="{00000003-4E2F-4533-BB1E-5621947D411D}"/>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0"/>
              <c:pt idx="0">
                <c:v>Alpine</c:v>
              </c:pt>
              <c:pt idx="1">
                <c:v>San Benito</c:v>
              </c:pt>
              <c:pt idx="2">
                <c:v>Santa Clara</c:v>
              </c:pt>
              <c:pt idx="3">
                <c:v>Los Angeles</c:v>
              </c:pt>
              <c:pt idx="4">
                <c:v>San Francisco</c:v>
              </c:pt>
              <c:pt idx="5">
                <c:v>Alameda</c:v>
              </c:pt>
              <c:pt idx="6">
                <c:v>Imperial</c:v>
              </c:pt>
              <c:pt idx="7">
                <c:v>Contra Costa</c:v>
              </c:pt>
              <c:pt idx="8">
                <c:v>Monterey</c:v>
              </c:pt>
              <c:pt idx="9">
                <c:v>Fresno</c:v>
              </c:pt>
              <c:pt idx="10">
                <c:v>San Mateo</c:v>
              </c:pt>
              <c:pt idx="11">
                <c:v>Mono</c:v>
              </c:pt>
              <c:pt idx="12">
                <c:v>Sutter</c:v>
              </c:pt>
              <c:pt idx="13">
                <c:v>Glenn</c:v>
              </c:pt>
              <c:pt idx="14">
                <c:v>Sierra</c:v>
              </c:pt>
              <c:pt idx="15">
                <c:v>Kings</c:v>
              </c:pt>
              <c:pt idx="16">
                <c:v>Tulare</c:v>
              </c:pt>
              <c:pt idx="17">
                <c:v>Statewide Rate</c:v>
              </c:pt>
              <c:pt idx="18">
                <c:v>Merced</c:v>
              </c:pt>
              <c:pt idx="19">
                <c:v>Amador</c:v>
              </c:pt>
              <c:pt idx="20">
                <c:v>Sacramento</c:v>
              </c:pt>
              <c:pt idx="21">
                <c:v>Orange</c:v>
              </c:pt>
              <c:pt idx="22">
                <c:v>Trinity</c:v>
              </c:pt>
              <c:pt idx="23">
                <c:v>Calaveras</c:v>
              </c:pt>
              <c:pt idx="24">
                <c:v>Stanislaus</c:v>
              </c:pt>
              <c:pt idx="25">
                <c:v>Ventura</c:v>
              </c:pt>
              <c:pt idx="26">
                <c:v>Solano</c:v>
              </c:pt>
              <c:pt idx="27">
                <c:v>Inyo</c:v>
              </c:pt>
              <c:pt idx="28">
                <c:v>Kern</c:v>
              </c:pt>
              <c:pt idx="29">
                <c:v>Napa</c:v>
              </c:pt>
              <c:pt idx="30">
                <c:v>Statewide Median</c:v>
              </c:pt>
              <c:pt idx="31">
                <c:v>Placer</c:v>
              </c:pt>
              <c:pt idx="32">
                <c:v>Plumas</c:v>
              </c:pt>
              <c:pt idx="33">
                <c:v>Yuba</c:v>
              </c:pt>
              <c:pt idx="34">
                <c:v>Santa Barbara</c:v>
              </c:pt>
              <c:pt idx="35">
                <c:v>El Dorado</c:v>
              </c:pt>
              <c:pt idx="36">
                <c:v>Mariposa</c:v>
              </c:pt>
              <c:pt idx="37">
                <c:v>Modoc</c:v>
              </c:pt>
              <c:pt idx="38">
                <c:v>Yolo</c:v>
              </c:pt>
              <c:pt idx="39">
                <c:v>San Bernardino</c:v>
              </c:pt>
              <c:pt idx="40">
                <c:v>Riverside</c:v>
              </c:pt>
              <c:pt idx="41">
                <c:v>Marin</c:v>
              </c:pt>
              <c:pt idx="42">
                <c:v>Colusa</c:v>
              </c:pt>
              <c:pt idx="43">
                <c:v>Tehama</c:v>
              </c:pt>
              <c:pt idx="44">
                <c:v>Lassen</c:v>
              </c:pt>
              <c:pt idx="45">
                <c:v>Butte</c:v>
              </c:pt>
              <c:pt idx="46">
                <c:v>San Diego</c:v>
              </c:pt>
              <c:pt idx="47">
                <c:v>Madera</c:v>
              </c:pt>
              <c:pt idx="48">
                <c:v>Siskiyou</c:v>
              </c:pt>
              <c:pt idx="49">
                <c:v>Sonoma</c:v>
              </c:pt>
              <c:pt idx="50">
                <c:v>Tuolumne</c:v>
              </c:pt>
              <c:pt idx="51">
                <c:v>Del Norte</c:v>
              </c:pt>
              <c:pt idx="52">
                <c:v>Mendocino</c:v>
              </c:pt>
              <c:pt idx="53">
                <c:v>Santa Cruz</c:v>
              </c:pt>
              <c:pt idx="54">
                <c:v>Lake</c:v>
              </c:pt>
              <c:pt idx="55">
                <c:v>San Luis Obispo</c:v>
              </c:pt>
              <c:pt idx="56">
                <c:v>San Joaquin</c:v>
              </c:pt>
              <c:pt idx="57">
                <c:v>Humboldt</c:v>
              </c:pt>
              <c:pt idx="58">
                <c:v>Nevada</c:v>
              </c:pt>
              <c:pt idx="59">
                <c:v>Shasta</c:v>
              </c:pt>
            </c:strLit>
          </c:cat>
          <c:val>
            <c:numLit>
              <c:formatCode>General</c:formatCode>
              <c:ptCount val="60"/>
              <c:pt idx="0">
                <c:v>4.3010752688172046E-2</c:v>
              </c:pt>
              <c:pt idx="1">
                <c:v>5.861226835224824E-2</c:v>
              </c:pt>
              <c:pt idx="2">
                <c:v>6.2571363947274472E-2</c:v>
              </c:pt>
              <c:pt idx="3">
                <c:v>7.6979654350519802E-2</c:v>
              </c:pt>
              <c:pt idx="4">
                <c:v>8.0258042706631366E-2</c:v>
              </c:pt>
              <c:pt idx="5">
                <c:v>8.0666953760025834E-2</c:v>
              </c:pt>
              <c:pt idx="6">
                <c:v>8.2439236476346753E-2</c:v>
              </c:pt>
              <c:pt idx="7">
                <c:v>8.3225285399340793E-2</c:v>
              </c:pt>
              <c:pt idx="8">
                <c:v>8.4933885305533835E-2</c:v>
              </c:pt>
              <c:pt idx="9">
                <c:v>8.7921587013215341E-2</c:v>
              </c:pt>
              <c:pt idx="10">
                <c:v>9.6383735885680916E-2</c:v>
              </c:pt>
              <c:pt idx="11">
                <c:v>9.7614678899082569E-2</c:v>
              </c:pt>
              <c:pt idx="12">
                <c:v>9.8260383439113419E-2</c:v>
              </c:pt>
              <c:pt idx="13">
                <c:v>9.8892405063291139E-2</c:v>
              </c:pt>
              <c:pt idx="14">
                <c:v>9.8966026587887737E-2</c:v>
              </c:pt>
              <c:pt idx="15">
                <c:v>0.10422256743397826</c:v>
              </c:pt>
              <c:pt idx="16">
                <c:v>0.1042834677970737</c:v>
              </c:pt>
              <c:pt idx="17">
                <c:v>0.10559613991234525</c:v>
              </c:pt>
              <c:pt idx="18">
                <c:v>0.10745237641175598</c:v>
              </c:pt>
              <c:pt idx="19">
                <c:v>0.10790750785041393</c:v>
              </c:pt>
              <c:pt idx="20">
                <c:v>0.10950171955067294</c:v>
              </c:pt>
              <c:pt idx="21">
                <c:v>0.11273461235997523</c:v>
              </c:pt>
              <c:pt idx="22">
                <c:v>0.1152762730227519</c:v>
              </c:pt>
              <c:pt idx="23">
                <c:v>0.11702642532184687</c:v>
              </c:pt>
              <c:pt idx="24">
                <c:v>0.11723940133569802</c:v>
              </c:pt>
              <c:pt idx="25">
                <c:v>0.11725435044139824</c:v>
              </c:pt>
              <c:pt idx="26">
                <c:v>0.11920569773056494</c:v>
              </c:pt>
              <c:pt idx="27">
                <c:v>0.11949685534591195</c:v>
              </c:pt>
              <c:pt idx="28">
                <c:v>0.12236810541971183</c:v>
              </c:pt>
              <c:pt idx="29">
                <c:v>0.122592873388931</c:v>
              </c:pt>
              <c:pt idx="30">
                <c:v>0.12372378775260311</c:v>
              </c:pt>
              <c:pt idx="31">
                <c:v>0.12485470211627521</c:v>
              </c:pt>
              <c:pt idx="32">
                <c:v>0.12598904443091904</c:v>
              </c:pt>
              <c:pt idx="33">
                <c:v>0.12611661523469223</c:v>
              </c:pt>
              <c:pt idx="34">
                <c:v>0.12873894776446981</c:v>
              </c:pt>
              <c:pt idx="35">
                <c:v>0.12916771120581599</c:v>
              </c:pt>
              <c:pt idx="36">
                <c:v>0.13036020583190394</c:v>
              </c:pt>
              <c:pt idx="37">
                <c:v>0.13186813186813187</c:v>
              </c:pt>
              <c:pt idx="38">
                <c:v>0.13401309336435593</c:v>
              </c:pt>
              <c:pt idx="39">
                <c:v>0.13510061280503952</c:v>
              </c:pt>
              <c:pt idx="40">
                <c:v>0.13584642405486347</c:v>
              </c:pt>
              <c:pt idx="41">
                <c:v>0.13669014084507042</c:v>
              </c:pt>
              <c:pt idx="42">
                <c:v>0.13718251624335498</c:v>
              </c:pt>
              <c:pt idx="43">
                <c:v>0.13786027867913725</c:v>
              </c:pt>
              <c:pt idx="44">
                <c:v>0.13849871620601117</c:v>
              </c:pt>
              <c:pt idx="45">
                <c:v>0.14400891876171396</c:v>
              </c:pt>
              <c:pt idx="46">
                <c:v>0.14452748409550484</c:v>
              </c:pt>
              <c:pt idx="47">
                <c:v>0.15074854992945602</c:v>
              </c:pt>
              <c:pt idx="48">
                <c:v>0.15408740710438398</c:v>
              </c:pt>
              <c:pt idx="49">
                <c:v>0.15869175811731764</c:v>
              </c:pt>
              <c:pt idx="50">
                <c:v>0.15980650089111431</c:v>
              </c:pt>
              <c:pt idx="51">
                <c:v>0.16084303937881309</c:v>
              </c:pt>
              <c:pt idx="52">
                <c:v>0.1673572744014733</c:v>
              </c:pt>
              <c:pt idx="53">
                <c:v>0.16745945600817264</c:v>
              </c:pt>
              <c:pt idx="54">
                <c:v>0.17362035225048925</c:v>
              </c:pt>
              <c:pt idx="55">
                <c:v>0.17536441074223913</c:v>
              </c:pt>
              <c:pt idx="56">
                <c:v>0.17994723455047532</c:v>
              </c:pt>
              <c:pt idx="57">
                <c:v>0.18241083983126677</c:v>
              </c:pt>
              <c:pt idx="58">
                <c:v>0.21184780132148553</c:v>
              </c:pt>
              <c:pt idx="59">
                <c:v>0.21494018091625328</c:v>
              </c:pt>
            </c:numLit>
          </c:val>
          <c:extLst>
            <c:ext xmlns:c16="http://schemas.microsoft.com/office/drawing/2014/chart" uri="{C3380CC4-5D6E-409C-BE32-E72D297353CC}">
              <c16:uniqueId val="{00000004-4E2F-4533-BB1E-5621947D411D}"/>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tickLblSkip val="1"/>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b="1"/>
              <a:t>SMHS Penetration Rate, Adults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20"/>
            <c:invertIfNegative val="0"/>
            <c:bubble3D val="0"/>
            <c:spPr>
              <a:solidFill>
                <a:srgbClr val="E47225"/>
              </a:solidFill>
              <a:ln>
                <a:noFill/>
              </a:ln>
              <a:effectLst/>
            </c:spPr>
            <c:extLst>
              <c:ext xmlns:c16="http://schemas.microsoft.com/office/drawing/2014/chart" uri="{C3380CC4-5D6E-409C-BE32-E72D297353CC}">
                <c16:uniqueId val="{00000001-0DDA-489B-8B40-EBDF6F7D8039}"/>
              </c:ext>
            </c:extLst>
          </c:dPt>
          <c:dPt>
            <c:idx val="29"/>
            <c:invertIfNegative val="0"/>
            <c:bubble3D val="0"/>
            <c:spPr>
              <a:solidFill>
                <a:srgbClr val="F9A71C"/>
              </a:solidFill>
              <a:ln>
                <a:noFill/>
              </a:ln>
              <a:effectLst/>
            </c:spPr>
            <c:extLst>
              <c:ext xmlns:c16="http://schemas.microsoft.com/office/drawing/2014/chart" uri="{C3380CC4-5D6E-409C-BE32-E72D297353CC}">
                <c16:uniqueId val="{00000003-0DDA-489B-8B40-EBDF6F7D8039}"/>
              </c:ext>
            </c:extLst>
          </c:dPt>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9"/>
              <c:pt idx="0">
                <c:v>Orange</c:v>
              </c:pt>
              <c:pt idx="1">
                <c:v>Tehama</c:v>
              </c:pt>
              <c:pt idx="2">
                <c:v>Sonoma</c:v>
              </c:pt>
              <c:pt idx="3">
                <c:v>Stanislaus</c:v>
              </c:pt>
              <c:pt idx="4">
                <c:v>San Bernardino</c:v>
              </c:pt>
              <c:pt idx="5">
                <c:v>Santa Barbara</c:v>
              </c:pt>
              <c:pt idx="6">
                <c:v>Yolo</c:v>
              </c:pt>
              <c:pt idx="7">
                <c:v>Sacramento</c:v>
              </c:pt>
              <c:pt idx="8">
                <c:v>Tulare</c:v>
              </c:pt>
              <c:pt idx="9">
                <c:v>Santa Cruz</c:v>
              </c:pt>
              <c:pt idx="10">
                <c:v>Alameda</c:v>
              </c:pt>
              <c:pt idx="11">
                <c:v>Riverside</c:v>
              </c:pt>
              <c:pt idx="12">
                <c:v>Napa</c:v>
              </c:pt>
              <c:pt idx="13">
                <c:v>Solano</c:v>
              </c:pt>
              <c:pt idx="14">
                <c:v>Shasta</c:v>
              </c:pt>
              <c:pt idx="15">
                <c:v>Madera</c:v>
              </c:pt>
              <c:pt idx="16">
                <c:v>El Dorado</c:v>
              </c:pt>
              <c:pt idx="17">
                <c:v>San Diego</c:v>
              </c:pt>
              <c:pt idx="18">
                <c:v>San Joaquin</c:v>
              </c:pt>
              <c:pt idx="19">
                <c:v>Lake</c:v>
              </c:pt>
              <c:pt idx="20">
                <c:v>Statewide Rate</c:v>
              </c:pt>
              <c:pt idx="21">
                <c:v>Kern</c:v>
              </c:pt>
              <c:pt idx="22">
                <c:v>Merced</c:v>
              </c:pt>
              <c:pt idx="23">
                <c:v>Fresno</c:v>
              </c:pt>
              <c:pt idx="24">
                <c:v>Placer</c:v>
              </c:pt>
              <c:pt idx="25">
                <c:v>Sutter</c:v>
              </c:pt>
              <c:pt idx="26">
                <c:v>Marin</c:v>
              </c:pt>
              <c:pt idx="27">
                <c:v>Kings</c:v>
              </c:pt>
              <c:pt idx="28">
                <c:v>Ventura</c:v>
              </c:pt>
              <c:pt idx="29">
                <c:v>Statewide Median</c:v>
              </c:pt>
              <c:pt idx="30">
                <c:v>Los Angeles</c:v>
              </c:pt>
              <c:pt idx="31">
                <c:v>Monterey</c:v>
              </c:pt>
              <c:pt idx="32">
                <c:v>Santa Clara</c:v>
              </c:pt>
              <c:pt idx="33">
                <c:v>Contra Costa</c:v>
              </c:pt>
              <c:pt idx="34">
                <c:v>Yuba</c:v>
              </c:pt>
              <c:pt idx="35">
                <c:v>Inyo</c:v>
              </c:pt>
              <c:pt idx="36">
                <c:v>Humboldt</c:v>
              </c:pt>
              <c:pt idx="37">
                <c:v>Mono</c:v>
              </c:pt>
              <c:pt idx="38">
                <c:v>Trinity</c:v>
              </c:pt>
              <c:pt idx="39">
                <c:v>San Mateo</c:v>
              </c:pt>
              <c:pt idx="40">
                <c:v>San Benito</c:v>
              </c:pt>
              <c:pt idx="41">
                <c:v>Nevada</c:v>
              </c:pt>
              <c:pt idx="42">
                <c:v>San Luis Obispo</c:v>
              </c:pt>
              <c:pt idx="43">
                <c:v>San Francisco</c:v>
              </c:pt>
              <c:pt idx="44">
                <c:v>Butte</c:v>
              </c:pt>
              <c:pt idx="45">
                <c:v>Mendocino</c:v>
              </c:pt>
              <c:pt idx="46">
                <c:v>Del Norte</c:v>
              </c:pt>
              <c:pt idx="47">
                <c:v>Plumas</c:v>
              </c:pt>
              <c:pt idx="48">
                <c:v>Siskiyou</c:v>
              </c:pt>
              <c:pt idx="49">
                <c:v>Colusa</c:v>
              </c:pt>
              <c:pt idx="50">
                <c:v>Imperial</c:v>
              </c:pt>
              <c:pt idx="51">
                <c:v>Glenn</c:v>
              </c:pt>
              <c:pt idx="52">
                <c:v>Tuolumne</c:v>
              </c:pt>
              <c:pt idx="53">
                <c:v>Calaveras</c:v>
              </c:pt>
              <c:pt idx="54">
                <c:v>Mariposa</c:v>
              </c:pt>
              <c:pt idx="55">
                <c:v>Lassen</c:v>
              </c:pt>
              <c:pt idx="56">
                <c:v>Amador</c:v>
              </c:pt>
              <c:pt idx="57">
                <c:v>Modoc</c:v>
              </c:pt>
              <c:pt idx="58">
                <c:v>Sierra</c:v>
              </c:pt>
            </c:strLit>
          </c:cat>
          <c:val>
            <c:numLit>
              <c:formatCode>General</c:formatCode>
              <c:ptCount val="59"/>
              <c:pt idx="0">
                <c:v>1.5866286998792389E-2</c:v>
              </c:pt>
              <c:pt idx="1">
                <c:v>1.771568486245139E-2</c:v>
              </c:pt>
              <c:pt idx="2">
                <c:v>2.0878134329916278E-2</c:v>
              </c:pt>
              <c:pt idx="3">
                <c:v>2.1575056175778307E-2</c:v>
              </c:pt>
              <c:pt idx="4">
                <c:v>2.4212084002392872E-2</c:v>
              </c:pt>
              <c:pt idx="5">
                <c:v>2.5252479425081891E-2</c:v>
              </c:pt>
              <c:pt idx="6">
                <c:v>2.6708362288626362E-2</c:v>
              </c:pt>
              <c:pt idx="7">
                <c:v>2.7394629366098596E-2</c:v>
              </c:pt>
              <c:pt idx="8">
                <c:v>2.778193713357675E-2</c:v>
              </c:pt>
              <c:pt idx="9">
                <c:v>2.7850972282445548E-2</c:v>
              </c:pt>
              <c:pt idx="10">
                <c:v>2.8504435821141112E-2</c:v>
              </c:pt>
              <c:pt idx="11">
                <c:v>2.9841244270682469E-2</c:v>
              </c:pt>
              <c:pt idx="12">
                <c:v>3.056665882906184E-2</c:v>
              </c:pt>
              <c:pt idx="13">
                <c:v>3.1332333508978155E-2</c:v>
              </c:pt>
              <c:pt idx="14">
                <c:v>3.1596572441642864E-2</c:v>
              </c:pt>
              <c:pt idx="15">
                <c:v>3.1879925547503067E-2</c:v>
              </c:pt>
              <c:pt idx="16">
                <c:v>3.2002774624795054E-2</c:v>
              </c:pt>
              <c:pt idx="17">
                <c:v>3.2314378244185586E-2</c:v>
              </c:pt>
              <c:pt idx="18">
                <c:v>3.273034284590403E-2</c:v>
              </c:pt>
              <c:pt idx="19">
                <c:v>3.338963742781946E-2</c:v>
              </c:pt>
              <c:pt idx="20">
                <c:v>3.3692556643078214E-2</c:v>
              </c:pt>
              <c:pt idx="21">
                <c:v>3.4763274743175428E-2</c:v>
              </c:pt>
              <c:pt idx="22">
                <c:v>3.6047073996453328E-2</c:v>
              </c:pt>
              <c:pt idx="23">
                <c:v>3.6054427913727122E-2</c:v>
              </c:pt>
              <c:pt idx="24">
                <c:v>3.630252725010677E-2</c:v>
              </c:pt>
              <c:pt idx="25">
                <c:v>3.6696036696036695E-2</c:v>
              </c:pt>
              <c:pt idx="26">
                <c:v>3.7251261544320673E-2</c:v>
              </c:pt>
              <c:pt idx="27">
                <c:v>3.8133735937271707E-2</c:v>
              </c:pt>
              <c:pt idx="28">
                <c:v>3.8138937947561798E-2</c:v>
              </c:pt>
              <c:pt idx="29">
                <c:v>3.8183239537264407E-2</c:v>
              </c:pt>
              <c:pt idx="30">
                <c:v>3.8227541126967017E-2</c:v>
              </c:pt>
              <c:pt idx="31">
                <c:v>3.8873758410765777E-2</c:v>
              </c:pt>
              <c:pt idx="32">
                <c:v>3.9937133073108616E-2</c:v>
              </c:pt>
              <c:pt idx="33">
                <c:v>4.1480219389345825E-2</c:v>
              </c:pt>
              <c:pt idx="34">
                <c:v>4.2271319093428988E-2</c:v>
              </c:pt>
              <c:pt idx="35">
                <c:v>4.3025362318840576E-2</c:v>
              </c:pt>
              <c:pt idx="36">
                <c:v>4.4701274104683199E-2</c:v>
              </c:pt>
              <c:pt idx="37">
                <c:v>4.5285820341499632E-2</c:v>
              </c:pt>
              <c:pt idx="38">
                <c:v>4.567203131796433E-2</c:v>
              </c:pt>
              <c:pt idx="39">
                <c:v>4.6038024145093392E-2</c:v>
              </c:pt>
              <c:pt idx="40">
                <c:v>4.6336835960303559E-2</c:v>
              </c:pt>
              <c:pt idx="41">
                <c:v>4.688215364893325E-2</c:v>
              </c:pt>
              <c:pt idx="42">
                <c:v>4.7146655757823688E-2</c:v>
              </c:pt>
              <c:pt idx="43">
                <c:v>4.8496124925479334E-2</c:v>
              </c:pt>
              <c:pt idx="44">
                <c:v>4.9730746772205278E-2</c:v>
              </c:pt>
              <c:pt idx="45">
                <c:v>5.0028087103063147E-2</c:v>
              </c:pt>
              <c:pt idx="46">
                <c:v>5.119074115290452E-2</c:v>
              </c:pt>
              <c:pt idx="47">
                <c:v>5.3167651252800978E-2</c:v>
              </c:pt>
              <c:pt idx="48">
                <c:v>5.4912701129750087E-2</c:v>
              </c:pt>
              <c:pt idx="49">
                <c:v>5.7678013973539465E-2</c:v>
              </c:pt>
              <c:pt idx="50">
                <c:v>5.946656923639021E-2</c:v>
              </c:pt>
              <c:pt idx="51">
                <c:v>6.1493079192194239E-2</c:v>
              </c:pt>
              <c:pt idx="52">
                <c:v>6.2957291134932786E-2</c:v>
              </c:pt>
              <c:pt idx="53">
                <c:v>6.3563028477014283E-2</c:v>
              </c:pt>
              <c:pt idx="54">
                <c:v>7.5178224238496433E-2</c:v>
              </c:pt>
              <c:pt idx="55">
                <c:v>7.5778925943322376E-2</c:v>
              </c:pt>
              <c:pt idx="56">
                <c:v>8.4589975585236246E-2</c:v>
              </c:pt>
              <c:pt idx="57">
                <c:v>9.1880341880341887E-2</c:v>
              </c:pt>
              <c:pt idx="58">
                <c:v>0.11755952380952381</c:v>
              </c:pt>
            </c:numLit>
          </c:val>
          <c:extLst>
            <c:ext xmlns:c16="http://schemas.microsoft.com/office/drawing/2014/chart" uri="{C3380CC4-5D6E-409C-BE32-E72D297353CC}">
              <c16:uniqueId val="{00000004-0DDA-489B-8B40-EBDF6F7D8039}"/>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999"/>
        <c:crosses val="autoZero"/>
        <c:auto val="1"/>
        <c:lblAlgn val="ctr"/>
        <c:lblOffset val="100"/>
        <c:tickLblSkip val="1"/>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Segoe UI" panose="020B0502040204020203" pitchFamily="34" charset="0"/>
          <a:cs typeface="Segoe UI" panose="020B0502040204020203"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r>
              <a:rPr lang="en-US" sz="1400" b="1">
                <a:latin typeface="Segoe UI" panose="020B0502040204020203" pitchFamily="34" charset="0"/>
                <a:ea typeface="Calibri" panose="020F0502020204030204" pitchFamily="34" charset="0"/>
                <a:cs typeface="Segoe UI" panose="020B0502040204020203" pitchFamily="34" charset="0"/>
              </a:rPr>
              <a:t>SMHS Penetration Rate - Children and Youth</a:t>
            </a:r>
            <a:endParaRPr lang="en-US" sz="1200" i="1">
              <a:latin typeface="Segoe UI" panose="020B0502040204020203" pitchFamily="34" charset="0"/>
              <a:ea typeface="Calibri" panose="020F0502020204030204" pitchFamily="34" charset="0"/>
              <a:cs typeface="Segoe UI" panose="020B0502040204020203"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title>
    <c:autoTitleDeleted val="0"/>
    <c:plotArea>
      <c:layout/>
      <c:barChart>
        <c:barDir val="bar"/>
        <c:grouping val="clustered"/>
        <c:varyColors val="0"/>
        <c:ser>
          <c:idx val="0"/>
          <c:order val="0"/>
          <c:spPr>
            <a:solidFill>
              <a:srgbClr val="2D6E8D"/>
            </a:solidFill>
            <a:ln>
              <a:noFill/>
            </a:ln>
            <a:effectLst/>
          </c:spPr>
          <c:invertIfNegative val="0"/>
          <c:dPt>
            <c:idx val="28"/>
            <c:invertIfNegative val="0"/>
            <c:bubble3D val="0"/>
            <c:spPr>
              <a:solidFill>
                <a:srgbClr val="F9A71C"/>
              </a:solidFill>
              <a:ln>
                <a:noFill/>
              </a:ln>
              <a:effectLst/>
            </c:spPr>
            <c:extLst>
              <c:ext xmlns:c16="http://schemas.microsoft.com/office/drawing/2014/chart" uri="{C3380CC4-5D6E-409C-BE32-E72D297353CC}">
                <c16:uniqueId val="{00000001-67CB-4137-B530-A325576AE746}"/>
              </c:ext>
            </c:extLst>
          </c:dPt>
          <c:dPt>
            <c:idx val="30"/>
            <c:invertIfNegative val="0"/>
            <c:bubble3D val="0"/>
            <c:spPr>
              <a:solidFill>
                <a:srgbClr val="E47225"/>
              </a:solidFill>
              <a:ln>
                <a:noFill/>
              </a:ln>
              <a:effectLst/>
            </c:spPr>
            <c:extLst>
              <c:ext xmlns:c16="http://schemas.microsoft.com/office/drawing/2014/chart" uri="{C3380CC4-5D6E-409C-BE32-E72D297353CC}">
                <c16:uniqueId val="{00000003-67CB-4137-B530-A325576AE74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9"/>
              <c:pt idx="0">
                <c:v>Placer</c:v>
              </c:pt>
              <c:pt idx="1">
                <c:v>Sonoma</c:v>
              </c:pt>
              <c:pt idx="2">
                <c:v>Marin</c:v>
              </c:pt>
              <c:pt idx="3">
                <c:v>San Joaquin</c:v>
              </c:pt>
              <c:pt idx="4">
                <c:v>Tehama</c:v>
              </c:pt>
              <c:pt idx="5">
                <c:v>Stanislaus</c:v>
              </c:pt>
              <c:pt idx="6">
                <c:v>Solano</c:v>
              </c:pt>
              <c:pt idx="7">
                <c:v>Merced</c:v>
              </c:pt>
              <c:pt idx="8">
                <c:v>Santa Barbara</c:v>
              </c:pt>
              <c:pt idx="9">
                <c:v>Riverside</c:v>
              </c:pt>
              <c:pt idx="10">
                <c:v>San Diego</c:v>
              </c:pt>
              <c:pt idx="11">
                <c:v>Sutter</c:v>
              </c:pt>
              <c:pt idx="12">
                <c:v>Madera</c:v>
              </c:pt>
              <c:pt idx="13">
                <c:v>San Benito</c:v>
              </c:pt>
              <c:pt idx="14">
                <c:v>Napa</c:v>
              </c:pt>
              <c:pt idx="15">
                <c:v>Sacramento</c:v>
              </c:pt>
              <c:pt idx="16">
                <c:v>Mono</c:v>
              </c:pt>
              <c:pt idx="17">
                <c:v>Orange</c:v>
              </c:pt>
              <c:pt idx="18">
                <c:v>San Bernardino</c:v>
              </c:pt>
              <c:pt idx="19">
                <c:v>Lake</c:v>
              </c:pt>
              <c:pt idx="20">
                <c:v>Yolo</c:v>
              </c:pt>
              <c:pt idx="21">
                <c:v>Monterey</c:v>
              </c:pt>
              <c:pt idx="22">
                <c:v>Siskiyou</c:v>
              </c:pt>
              <c:pt idx="23">
                <c:v>Yuba</c:v>
              </c:pt>
              <c:pt idx="24">
                <c:v>San Mateo</c:v>
              </c:pt>
              <c:pt idx="25">
                <c:v>Santa Cruz</c:v>
              </c:pt>
              <c:pt idx="26">
                <c:v>Kings</c:v>
              </c:pt>
              <c:pt idx="27">
                <c:v>El Dorado</c:v>
              </c:pt>
              <c:pt idx="28">
                <c:v>Statewide Median</c:v>
              </c:pt>
              <c:pt idx="29">
                <c:v>Shasta</c:v>
              </c:pt>
              <c:pt idx="30">
                <c:v>Statewide Rate</c:v>
              </c:pt>
              <c:pt idx="31">
                <c:v>Tuolumne</c:v>
              </c:pt>
              <c:pt idx="32">
                <c:v>Colusa</c:v>
              </c:pt>
              <c:pt idx="33">
                <c:v>Contra Costa</c:v>
              </c:pt>
              <c:pt idx="34">
                <c:v>Fresno</c:v>
              </c:pt>
              <c:pt idx="35">
                <c:v>Inyo</c:v>
              </c:pt>
              <c:pt idx="36">
                <c:v>San Luis Obispo</c:v>
              </c:pt>
              <c:pt idx="37">
                <c:v>Ventura</c:v>
              </c:pt>
              <c:pt idx="38">
                <c:v>Alameda</c:v>
              </c:pt>
              <c:pt idx="39">
                <c:v>Kern</c:v>
              </c:pt>
              <c:pt idx="40">
                <c:v>Nevada</c:v>
              </c:pt>
              <c:pt idx="41">
                <c:v>Trinity</c:v>
              </c:pt>
              <c:pt idx="42">
                <c:v>San Francisco</c:v>
              </c:pt>
              <c:pt idx="43">
                <c:v>Tulare</c:v>
              </c:pt>
              <c:pt idx="44">
                <c:v>Los Angeles</c:v>
              </c:pt>
              <c:pt idx="45">
                <c:v>Lassen</c:v>
              </c:pt>
              <c:pt idx="46">
                <c:v>Mendocino</c:v>
              </c:pt>
              <c:pt idx="47">
                <c:v>Santa Clara</c:v>
              </c:pt>
              <c:pt idx="48">
                <c:v>Humboldt</c:v>
              </c:pt>
              <c:pt idx="49">
                <c:v>Del Norte</c:v>
              </c:pt>
              <c:pt idx="50">
                <c:v>Sierra</c:v>
              </c:pt>
              <c:pt idx="51">
                <c:v>Mariposa</c:v>
              </c:pt>
              <c:pt idx="52">
                <c:v>Amador</c:v>
              </c:pt>
              <c:pt idx="53">
                <c:v>Calaveras</c:v>
              </c:pt>
              <c:pt idx="54">
                <c:v>Butte</c:v>
              </c:pt>
              <c:pt idx="55">
                <c:v>Glenn</c:v>
              </c:pt>
              <c:pt idx="56">
                <c:v>Plumas</c:v>
              </c:pt>
              <c:pt idx="57">
                <c:v>Imperial</c:v>
              </c:pt>
              <c:pt idx="58">
                <c:v>Modoc</c:v>
              </c:pt>
            </c:strLit>
          </c:cat>
          <c:val>
            <c:numLit>
              <c:formatCode>General</c:formatCode>
              <c:ptCount val="59"/>
              <c:pt idx="0">
                <c:v>1.9268119739803313E-2</c:v>
              </c:pt>
              <c:pt idx="1">
                <c:v>2.1653543307086614E-2</c:v>
              </c:pt>
              <c:pt idx="2">
                <c:v>2.1745504300234558E-2</c:v>
              </c:pt>
              <c:pt idx="3">
                <c:v>2.3461026223076571E-2</c:v>
              </c:pt>
              <c:pt idx="4">
                <c:v>2.4284414584645531E-2</c:v>
              </c:pt>
              <c:pt idx="5">
                <c:v>2.4501855043425846E-2</c:v>
              </c:pt>
              <c:pt idx="6">
                <c:v>2.4505887665427769E-2</c:v>
              </c:pt>
              <c:pt idx="7">
                <c:v>2.8208290877889206E-2</c:v>
              </c:pt>
              <c:pt idx="8">
                <c:v>2.8715671438140366E-2</c:v>
              </c:pt>
              <c:pt idx="9">
                <c:v>2.9295381091966981E-2</c:v>
              </c:pt>
              <c:pt idx="10">
                <c:v>2.9749500329769814E-2</c:v>
              </c:pt>
              <c:pt idx="11">
                <c:v>3.0366180410836559E-2</c:v>
              </c:pt>
              <c:pt idx="12">
                <c:v>3.0503291988262272E-2</c:v>
              </c:pt>
              <c:pt idx="13">
                <c:v>3.19951090279193E-2</c:v>
              </c:pt>
              <c:pt idx="14">
                <c:v>3.2000000000000001E-2</c:v>
              </c:pt>
              <c:pt idx="15">
                <c:v>3.2252375219501722E-2</c:v>
              </c:pt>
              <c:pt idx="16">
                <c:v>3.2317073170731708E-2</c:v>
              </c:pt>
              <c:pt idx="17">
                <c:v>3.2328268439379554E-2</c:v>
              </c:pt>
              <c:pt idx="18">
                <c:v>3.4419559317272537E-2</c:v>
              </c:pt>
              <c:pt idx="19">
                <c:v>3.4804630969609264E-2</c:v>
              </c:pt>
              <c:pt idx="20">
                <c:v>3.4885086723307625E-2</c:v>
              </c:pt>
              <c:pt idx="21">
                <c:v>3.6750062235499127E-2</c:v>
              </c:pt>
              <c:pt idx="22">
                <c:v>3.6775483011325785E-2</c:v>
              </c:pt>
              <c:pt idx="23">
                <c:v>3.6914730510673427E-2</c:v>
              </c:pt>
              <c:pt idx="24">
                <c:v>3.7488378270686677E-2</c:v>
              </c:pt>
              <c:pt idx="25">
                <c:v>3.8977015215280027E-2</c:v>
              </c:pt>
              <c:pt idx="26">
                <c:v>3.9990118271932808E-2</c:v>
              </c:pt>
              <c:pt idx="27">
                <c:v>4.0159923618570237E-2</c:v>
              </c:pt>
              <c:pt idx="28">
                <c:v>4.1231464675867267E-2</c:v>
              </c:pt>
              <c:pt idx="29">
                <c:v>4.1231464675867267E-2</c:v>
              </c:pt>
              <c:pt idx="30">
                <c:v>4.2073945361651363E-2</c:v>
              </c:pt>
              <c:pt idx="31">
                <c:v>4.3778007583591863E-2</c:v>
              </c:pt>
              <c:pt idx="32">
                <c:v>4.4292401872524305E-2</c:v>
              </c:pt>
              <c:pt idx="33">
                <c:v>4.4294402145285641E-2</c:v>
              </c:pt>
              <c:pt idx="34">
                <c:v>4.4444718262133892E-2</c:v>
              </c:pt>
              <c:pt idx="35">
                <c:v>4.5420974889217133E-2</c:v>
              </c:pt>
              <c:pt idx="36">
                <c:v>4.5835506868370721E-2</c:v>
              </c:pt>
              <c:pt idx="37">
                <c:v>4.5842819576075257E-2</c:v>
              </c:pt>
              <c:pt idx="38">
                <c:v>4.6095249702915994E-2</c:v>
              </c:pt>
              <c:pt idx="39">
                <c:v>4.6868648428918622E-2</c:v>
              </c:pt>
              <c:pt idx="40">
                <c:v>4.7141796585003712E-2</c:v>
              </c:pt>
              <c:pt idx="41">
                <c:v>5.1609848484848488E-2</c:v>
              </c:pt>
              <c:pt idx="42">
                <c:v>5.3352150145181437E-2</c:v>
              </c:pt>
              <c:pt idx="43">
                <c:v>5.4885181076573621E-2</c:v>
              </c:pt>
              <c:pt idx="44">
                <c:v>5.4934284989683689E-2</c:v>
              </c:pt>
              <c:pt idx="45">
                <c:v>5.4942233632862644E-2</c:v>
              </c:pt>
              <c:pt idx="46">
                <c:v>5.9450497394599719E-2</c:v>
              </c:pt>
              <c:pt idx="47">
                <c:v>6.1843438860072736E-2</c:v>
              </c:pt>
              <c:pt idx="48">
                <c:v>6.5529581261328254E-2</c:v>
              </c:pt>
              <c:pt idx="49">
                <c:v>6.6179375740813909E-2</c:v>
              </c:pt>
              <c:pt idx="50">
                <c:v>6.6889632107023408E-2</c:v>
              </c:pt>
              <c:pt idx="51">
                <c:v>6.7889908256880738E-2</c:v>
              </c:pt>
              <c:pt idx="52">
                <c:v>6.7901234567901231E-2</c:v>
              </c:pt>
              <c:pt idx="53">
                <c:v>7.2073699421965315E-2</c:v>
              </c:pt>
              <c:pt idx="54">
                <c:v>7.4026663336351425E-2</c:v>
              </c:pt>
              <c:pt idx="55">
                <c:v>7.7544910179640714E-2</c:v>
              </c:pt>
              <c:pt idx="56">
                <c:v>7.9823505816285598E-2</c:v>
              </c:pt>
              <c:pt idx="57">
                <c:v>8.0632134983519968E-2</c:v>
              </c:pt>
              <c:pt idx="58">
                <c:v>0.10402042118698149</c:v>
              </c:pt>
            </c:numLit>
          </c:val>
          <c:extLst>
            <c:ext xmlns:c16="http://schemas.microsoft.com/office/drawing/2014/chart" uri="{C3380CC4-5D6E-409C-BE32-E72D297353CC}">
              <c16:uniqueId val="{00000004-67CB-4137-B530-A325576AE746}"/>
            </c:ext>
          </c:extLst>
        </c:ser>
        <c:dLbls>
          <c:dLblPos val="outEnd"/>
          <c:showLegendKey val="0"/>
          <c:showVal val="1"/>
          <c:showCatName val="0"/>
          <c:showSerName val="0"/>
          <c:showPercent val="0"/>
          <c:showBubbleSize val="0"/>
        </c:dLbls>
        <c:gapWidth val="75"/>
        <c:axId val="1469923519"/>
        <c:axId val="1469923999"/>
      </c:barChart>
      <c:catAx>
        <c:axId val="1469923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Calibri" panose="020F0502020204030204" pitchFamily="34" charset="0"/>
                <a:cs typeface="Segoe UI" panose="020B0502040204020203" pitchFamily="34" charset="0"/>
              </a:defRPr>
            </a:pPr>
            <a:endParaRPr lang="en-US"/>
          </a:p>
        </c:txPr>
        <c:crossAx val="1469923999"/>
        <c:crosses val="autoZero"/>
        <c:auto val="1"/>
        <c:lblAlgn val="ctr"/>
        <c:lblOffset val="100"/>
        <c:noMultiLvlLbl val="0"/>
      </c:catAx>
      <c:valAx>
        <c:axId val="1469923999"/>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Segoe UI" panose="020B0502040204020203" pitchFamily="34" charset="0"/>
                <a:ea typeface="+mn-ea"/>
                <a:cs typeface="Segoe UI" panose="020B0502040204020203" pitchFamily="34" charset="0"/>
              </a:defRPr>
            </a:pPr>
            <a:endParaRPr lang="en-US"/>
          </a:p>
        </c:txPr>
        <c:crossAx val="14699235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image" Target="../media/image1.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chart" Target="../charts/chart41.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chart" Target="../charts/chart4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image" Target="../media/image1.png"/><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1.xml"/><Relationship Id="rId13" Type="http://schemas.openxmlformats.org/officeDocument/2006/relationships/chart" Target="../charts/chart26.xml"/><Relationship Id="rId3" Type="http://schemas.openxmlformats.org/officeDocument/2006/relationships/chart" Target="../charts/chart16.xml"/><Relationship Id="rId7" Type="http://schemas.openxmlformats.org/officeDocument/2006/relationships/chart" Target="../charts/chart20.xml"/><Relationship Id="rId12" Type="http://schemas.openxmlformats.org/officeDocument/2006/relationships/chart" Target="../charts/chart25.xml"/><Relationship Id="rId2" Type="http://schemas.openxmlformats.org/officeDocument/2006/relationships/chart" Target="../charts/chart15.xml"/><Relationship Id="rId1" Type="http://schemas.openxmlformats.org/officeDocument/2006/relationships/image" Target="../media/image1.png"/><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1.png"/><Relationship Id="rId5" Type="http://schemas.openxmlformats.org/officeDocument/2006/relationships/chart" Target="../charts/chart30.xml"/><Relationship Id="rId4" Type="http://schemas.openxmlformats.org/officeDocument/2006/relationships/chart" Target="../charts/chart2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image" Target="../media/image1.png"/><Relationship Id="rId4" Type="http://schemas.openxmlformats.org/officeDocument/2006/relationships/chart" Target="../charts/chart33.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6.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196738</xdr:colOff>
      <xdr:row>0</xdr:row>
      <xdr:rowOff>105444</xdr:rowOff>
    </xdr:from>
    <xdr:to>
      <xdr:col>1</xdr:col>
      <xdr:colOff>1923830</xdr:colOff>
      <xdr:row>3</xdr:row>
      <xdr:rowOff>82098</xdr:rowOff>
    </xdr:to>
    <xdr:pic>
      <xdr:nvPicPr>
        <xdr:cNvPr id="5" name="Picture 1" descr="D H C S logo">
          <a:extLst>
            <a:ext uri="{FF2B5EF4-FFF2-40B4-BE49-F238E27FC236}">
              <a16:creationId xmlns:a16="http://schemas.microsoft.com/office/drawing/2014/main" id="{ABEB0CCB-EEA4-4B01-8124-9E2A295838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65832" y="105444"/>
          <a:ext cx="1727092" cy="693207"/>
        </a:xfrm>
        <a:prstGeom prst="rect">
          <a:avLst/>
        </a:prstGeom>
      </xdr:spPr>
    </xdr:pic>
    <xdr:clientData/>
  </xdr:twoCellAnchor>
  <xdr:twoCellAnchor editAs="oneCell">
    <xdr:from>
      <xdr:col>3</xdr:col>
      <xdr:colOff>450054</xdr:colOff>
      <xdr:row>18</xdr:row>
      <xdr:rowOff>23950</xdr:rowOff>
    </xdr:from>
    <xdr:to>
      <xdr:col>18</xdr:col>
      <xdr:colOff>0</xdr:colOff>
      <xdr:row>29</xdr:row>
      <xdr:rowOff>49177</xdr:rowOff>
    </xdr:to>
    <xdr:pic>
      <xdr:nvPicPr>
        <xdr:cNvPr id="4" name="Picture 5" descr="Statewide Behavioral Health Goals. Planning and progress on these goals in Phase 1 will require coordination acress multiple service delivery systems.&#10;Goals for Improvement.  Care experience, Access to care, Preventioni and treatment of co-occurring physical health conditions, Quality of life, Social connection, Engagement in school, Engagement in work.&#10;Goals for Reduction.  Suicides, Overdoses, Untreated behavioral health conditions, Institutionalization, Homelessness, Legal involvement, Removal of children from home">
          <a:extLst>
            <a:ext uri="{FF2B5EF4-FFF2-40B4-BE49-F238E27FC236}">
              <a16:creationId xmlns:a16="http://schemas.microsoft.com/office/drawing/2014/main" id="{9A8BD2DB-80C3-0FF1-3021-6D678B1F184B}"/>
            </a:ext>
            <a:ext uri="{147F2762-F138-4A5C-976F-8EAC2B608ADB}">
              <a16:predDERef xmlns:a16="http://schemas.microsoft.com/office/drawing/2014/main" pred="{ABEB0CCB-EEA4-4B01-8124-9E2A295838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1648" y="3595825"/>
          <a:ext cx="9764582" cy="54925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96003</xdr:rowOff>
    </xdr:to>
    <xdr:pic>
      <xdr:nvPicPr>
        <xdr:cNvPr id="4" name="Picture 1" descr="D H C S logo">
          <a:extLst>
            <a:ext uri="{FF2B5EF4-FFF2-40B4-BE49-F238E27FC236}">
              <a16:creationId xmlns:a16="http://schemas.microsoft.com/office/drawing/2014/main" id="{16F8BC1F-A3F7-436B-8DFD-EB6C4402DF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4</xdr:col>
      <xdr:colOff>0</xdr:colOff>
      <xdr:row>18</xdr:row>
      <xdr:rowOff>0</xdr:rowOff>
    </xdr:from>
    <xdr:to>
      <xdr:col>17</xdr:col>
      <xdr:colOff>39688</xdr:colOff>
      <xdr:row>68</xdr:row>
      <xdr:rowOff>95250</xdr:rowOff>
    </xdr:to>
    <xdr:graphicFrame macro="">
      <xdr:nvGraphicFramePr>
        <xdr:cNvPr id="6" name="Chart 2" descr="Horizontal bar graph showing percentage of twelfth-graders who graduated high school on time.&#10;Statewide rate is 87%&#10;Statewide median is 88%">
          <a:extLst>
            <a:ext uri="{FF2B5EF4-FFF2-40B4-BE49-F238E27FC236}">
              <a16:creationId xmlns:a16="http://schemas.microsoft.com/office/drawing/2014/main" id="{8F5920DF-DFFE-4F21-8A61-DA1265305F49}"/>
            </a:ext>
            <a:ext uri="{147F2762-F138-4A5C-976F-8EAC2B608ADB}">
              <a16:predDERef xmlns:a16="http://schemas.microsoft.com/office/drawing/2014/main" pred="{0D93C430-85B0-48FC-8686-8AA7E1401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145</xdr:row>
      <xdr:rowOff>214312</xdr:rowOff>
    </xdr:from>
    <xdr:to>
      <xdr:col>20</xdr:col>
      <xdr:colOff>166687</xdr:colOff>
      <xdr:row>195</xdr:row>
      <xdr:rowOff>142874</xdr:rowOff>
    </xdr:to>
    <xdr:graphicFrame macro="">
      <xdr:nvGraphicFramePr>
        <xdr:cNvPr id="8" name="Chart 3" descr="Horizontal bar graph showing meaningful participation at school (c h k s)&#10;Statewide mean is 26.8%&#10;Statewide median is 23.6%">
          <a:extLst>
            <a:ext uri="{FF2B5EF4-FFF2-40B4-BE49-F238E27FC236}">
              <a16:creationId xmlns:a16="http://schemas.microsoft.com/office/drawing/2014/main" id="{28F27DA5-A9B4-44C6-BC97-10E93F778A19}"/>
            </a:ext>
            <a:ext uri="{147F2762-F138-4A5C-976F-8EAC2B608ADB}">
              <a16:predDERef xmlns:a16="http://schemas.microsoft.com/office/drawing/2014/main" pred="{8F5920DF-DFFE-4F21-8A61-DA1265305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82</xdr:row>
      <xdr:rowOff>0</xdr:rowOff>
    </xdr:from>
    <xdr:to>
      <xdr:col>16383</xdr:col>
      <xdr:colOff>295079</xdr:colOff>
      <xdr:row>126</xdr:row>
      <xdr:rowOff>72848</xdr:rowOff>
    </xdr:to>
    <xdr:pic>
      <xdr:nvPicPr>
        <xdr:cNvPr id="5" name="Picture 1" descr="Horizontal bar graph depicting Student Chronic Absenteeism Rate.&#10;&#10;Statewide Median is 21.5%&#10;Statewide Rate is 20.6^">
          <a:extLst>
            <a:ext uri="{FF2B5EF4-FFF2-40B4-BE49-F238E27FC236}">
              <a16:creationId xmlns:a16="http://schemas.microsoft.com/office/drawing/2014/main" id="{74A0BAC9-9397-74F3-51F9-4D0F51FF44DD}"/>
            </a:ext>
          </a:extLst>
        </xdr:cNvPr>
        <xdr:cNvPicPr>
          <a:picLocks noChangeAspect="1"/>
        </xdr:cNvPicPr>
      </xdr:nvPicPr>
      <xdr:blipFill>
        <a:blip xmlns:r="http://schemas.openxmlformats.org/officeDocument/2006/relationships" r:embed="rId4"/>
        <a:stretch>
          <a:fillRect/>
        </a:stretch>
      </xdr:blipFill>
      <xdr:spPr>
        <a:xfrm>
          <a:off x="4818529" y="21067059"/>
          <a:ext cx="9772735" cy="122357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96003</xdr:rowOff>
    </xdr:to>
    <xdr:pic>
      <xdr:nvPicPr>
        <xdr:cNvPr id="3" name="Picture 1" descr="D H C S logo">
          <a:extLst>
            <a:ext uri="{FF2B5EF4-FFF2-40B4-BE49-F238E27FC236}">
              <a16:creationId xmlns:a16="http://schemas.microsoft.com/office/drawing/2014/main" id="{0A127839-9666-47F3-B338-F976260F46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4</xdr:col>
      <xdr:colOff>-1</xdr:colOff>
      <xdr:row>17</xdr:row>
      <xdr:rowOff>-1</xdr:rowOff>
    </xdr:from>
    <xdr:to>
      <xdr:col>17</xdr:col>
      <xdr:colOff>269874</xdr:colOff>
      <xdr:row>73</xdr:row>
      <xdr:rowOff>23811</xdr:rowOff>
    </xdr:to>
    <xdr:graphicFrame macro="">
      <xdr:nvGraphicFramePr>
        <xdr:cNvPr id="6" name="Chart 2" descr="Horizontal bar graph showing unemployment rate by county.&#10;Statewide rate is 4.8%&#10;Statewide median is 5.1%">
          <a:extLst>
            <a:ext uri="{FF2B5EF4-FFF2-40B4-BE49-F238E27FC236}">
              <a16:creationId xmlns:a16="http://schemas.microsoft.com/office/drawing/2014/main" id="{99913833-EEA0-4AAD-A44F-AD8C7B63F999}"/>
            </a:ext>
            <a:ext uri="{147F2762-F138-4A5C-976F-8EAC2B608ADB}">
              <a16:predDERef xmlns:a16="http://schemas.microsoft.com/office/drawing/2014/main" pred="{0A127839-9666-47F3-B338-F976260F46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82</xdr:row>
      <xdr:rowOff>178593</xdr:rowOff>
    </xdr:from>
    <xdr:to>
      <xdr:col>17</xdr:col>
      <xdr:colOff>476250</xdr:colOff>
      <xdr:row>137</xdr:row>
      <xdr:rowOff>138906</xdr:rowOff>
    </xdr:to>
    <xdr:graphicFrame macro="">
      <xdr:nvGraphicFramePr>
        <xdr:cNvPr id="5" name="Chart 3" descr="Horizontal bar graph showing percentage unable to work due to mental problems (c h i s) by county.&#10;Statewide rate is 34.4%&#10;Statewide median is 35.5%">
          <a:extLst>
            <a:ext uri="{FF2B5EF4-FFF2-40B4-BE49-F238E27FC236}">
              <a16:creationId xmlns:a16="http://schemas.microsoft.com/office/drawing/2014/main" id="{2D856264-023B-4477-BCD7-3FBC6D4C7A3E}"/>
            </a:ext>
            <a:ext uri="{147F2762-F138-4A5C-976F-8EAC2B608ADB}">
              <a16:predDERef xmlns:a16="http://schemas.microsoft.com/office/drawing/2014/main" pred="{99913833-EEA0-4AAD-A44F-AD8C7B63F9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93508</xdr:rowOff>
    </xdr:to>
    <xdr:pic>
      <xdr:nvPicPr>
        <xdr:cNvPr id="4" name="Picture 1" descr="D H C S logo">
          <a:extLst>
            <a:ext uri="{FF2B5EF4-FFF2-40B4-BE49-F238E27FC236}">
              <a16:creationId xmlns:a16="http://schemas.microsoft.com/office/drawing/2014/main" id="{2CC93F5C-565F-4A57-8481-513DDE7FFB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76137" y="47095"/>
          <a:ext cx="1859860" cy="658508"/>
        </a:xfrm>
        <a:prstGeom prst="rect">
          <a:avLst/>
        </a:prstGeom>
      </xdr:spPr>
    </xdr:pic>
    <xdr:clientData/>
  </xdr:twoCellAnchor>
  <xdr:twoCellAnchor>
    <xdr:from>
      <xdr:col>4</xdr:col>
      <xdr:colOff>154440</xdr:colOff>
      <xdr:row>17</xdr:row>
      <xdr:rowOff>40822</xdr:rowOff>
    </xdr:from>
    <xdr:to>
      <xdr:col>24</xdr:col>
      <xdr:colOff>67354</xdr:colOff>
      <xdr:row>61</xdr:row>
      <xdr:rowOff>69125</xdr:rowOff>
    </xdr:to>
    <xdr:graphicFrame macro="">
      <xdr:nvGraphicFramePr>
        <xdr:cNvPr id="9" name="Chart 8" descr="Horizontal bar graph showing rate of all drug-related overdose deaths per 100,000 by county.&#10;Statewide rate is 28.8.&#10;Statewide median is 31.">
          <a:extLst>
            <a:ext uri="{FF2B5EF4-FFF2-40B4-BE49-F238E27FC236}">
              <a16:creationId xmlns:a16="http://schemas.microsoft.com/office/drawing/2014/main" id="{69BA5840-1C02-4B8F-96CE-791E193B6D03}"/>
            </a:ext>
            <a:ext uri="{147F2762-F138-4A5C-976F-8EAC2B608ADB}">
              <a16:predDERef xmlns:a16="http://schemas.microsoft.com/office/drawing/2014/main" pred="{2CC93F5C-565F-4A57-8481-513DDE7FFB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244928</xdr:colOff>
      <xdr:row>81</xdr:row>
      <xdr:rowOff>204106</xdr:rowOff>
    </xdr:from>
    <xdr:to>
      <xdr:col>24</xdr:col>
      <xdr:colOff>157842</xdr:colOff>
      <xdr:row>124</xdr:row>
      <xdr:rowOff>191587</xdr:rowOff>
    </xdr:to>
    <xdr:graphicFrame macro="">
      <xdr:nvGraphicFramePr>
        <xdr:cNvPr id="3" name="Chart 2" descr="Horizontal bar graph showing rate of all drug-related overdose E D visits per 100,000 by county.&#10;Statewide rate is 143.8&#10;Statewide median is 148.6.">
          <a:extLst>
            <a:ext uri="{FF2B5EF4-FFF2-40B4-BE49-F238E27FC236}">
              <a16:creationId xmlns:a16="http://schemas.microsoft.com/office/drawing/2014/main" id="{77B276FC-D201-43DB-A912-C5C55DE8A0A2}"/>
            </a:ext>
            <a:ext uri="{147F2762-F138-4A5C-976F-8EAC2B608ADB}">
              <a16:predDERef xmlns:a16="http://schemas.microsoft.com/office/drawing/2014/main" pred="{69BA5840-1C02-4B8F-96CE-791E193B6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69015</xdr:rowOff>
    </xdr:to>
    <xdr:pic>
      <xdr:nvPicPr>
        <xdr:cNvPr id="3" name="Picture 1" descr="D H C S logo">
          <a:extLst>
            <a:ext uri="{FF2B5EF4-FFF2-40B4-BE49-F238E27FC236}">
              <a16:creationId xmlns:a16="http://schemas.microsoft.com/office/drawing/2014/main" id="{C1D1ABE8-EAD7-434A-B969-1015A7246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4</xdr:col>
      <xdr:colOff>0</xdr:colOff>
      <xdr:row>80</xdr:row>
      <xdr:rowOff>214311</xdr:rowOff>
    </xdr:from>
    <xdr:to>
      <xdr:col>16</xdr:col>
      <xdr:colOff>511968</xdr:colOff>
      <xdr:row>142</xdr:row>
      <xdr:rowOff>202405</xdr:rowOff>
    </xdr:to>
    <xdr:graphicFrame macro="">
      <xdr:nvGraphicFramePr>
        <xdr:cNvPr id="6" name="Chart 3" descr="Horizontal bar graph showing caring adult relationships at school (c h k s)&#10;Statewide mean 59.8%.&#10;Statewide median is 56.8%.">
          <a:extLst>
            <a:ext uri="{FF2B5EF4-FFF2-40B4-BE49-F238E27FC236}">
              <a16:creationId xmlns:a16="http://schemas.microsoft.com/office/drawing/2014/main" id="{137FDD7A-A548-40E1-9863-631C0C61AD25}"/>
            </a:ext>
            <a:ext uri="{147F2762-F138-4A5C-976F-8EAC2B608ADB}">
              <a16:predDERef xmlns:a16="http://schemas.microsoft.com/office/drawing/2014/main" pred="{C1D1ABE8-EAD7-434A-B969-1015A7246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1</xdr:col>
      <xdr:colOff>1925002</xdr:colOff>
      <xdr:row>4</xdr:row>
      <xdr:rowOff>753</xdr:rowOff>
    </xdr:to>
    <xdr:pic>
      <xdr:nvPicPr>
        <xdr:cNvPr id="4" name="Picture 1" descr="D H C S logo">
          <a:extLst>
            <a:ext uri="{FF2B5EF4-FFF2-40B4-BE49-F238E27FC236}">
              <a16:creationId xmlns:a16="http://schemas.microsoft.com/office/drawing/2014/main" id="{217EBB44-FEE5-4874-BA3D-524600E868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3752" y="47095"/>
          <a:ext cx="1901328" cy="852818"/>
        </a:xfrm>
        <a:prstGeom prst="rect">
          <a:avLst/>
        </a:prstGeom>
      </xdr:spPr>
    </xdr:pic>
    <xdr:clientData/>
  </xdr:twoCellAnchor>
  <xdr:twoCellAnchor>
    <xdr:from>
      <xdr:col>4</xdr:col>
      <xdr:colOff>0</xdr:colOff>
      <xdr:row>83</xdr:row>
      <xdr:rowOff>0</xdr:rowOff>
    </xdr:from>
    <xdr:to>
      <xdr:col>21</xdr:col>
      <xdr:colOff>46265</xdr:colOff>
      <xdr:row>126</xdr:row>
      <xdr:rowOff>66676</xdr:rowOff>
    </xdr:to>
    <xdr:graphicFrame macro="">
      <xdr:nvGraphicFramePr>
        <xdr:cNvPr id="3" name="Chart 7" descr="Horizontal bar graph showing child and adolescent well - care visits (W C V)&#10;Statewide rate is 0.50.&#10;Statewide median is 0.48.">
          <a:extLst>
            <a:ext uri="{FF2B5EF4-FFF2-40B4-BE49-F238E27FC236}">
              <a16:creationId xmlns:a16="http://schemas.microsoft.com/office/drawing/2014/main" id="{2A1951C1-8A12-49F4-9418-268727248433}"/>
            </a:ext>
            <a:ext uri="{147F2762-F138-4A5C-976F-8EAC2B608ADB}">
              <a16:predDERef xmlns:a16="http://schemas.microsoft.com/office/drawing/2014/main" pred="{217EBB44-FEE5-4874-BA3D-524600E868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148</xdr:row>
      <xdr:rowOff>0</xdr:rowOff>
    </xdr:from>
    <xdr:to>
      <xdr:col>21</xdr:col>
      <xdr:colOff>48532</xdr:colOff>
      <xdr:row>190</xdr:row>
      <xdr:rowOff>95250</xdr:rowOff>
    </xdr:to>
    <xdr:graphicFrame macro="">
      <xdr:nvGraphicFramePr>
        <xdr:cNvPr id="6" name="Chart 8" descr="Horizontal bar graph showing diabetes screening for people with schizophrenia or bipolar disorder who are using antipsychotic medications (s s d)&#10;Statewide rate is 0.82.&#10;Statewide median is 0.82.">
          <a:extLst>
            <a:ext uri="{FF2B5EF4-FFF2-40B4-BE49-F238E27FC236}">
              <a16:creationId xmlns:a16="http://schemas.microsoft.com/office/drawing/2014/main" id="{FD4ADD52-19A8-47E5-A9B9-5679AFA65991}"/>
            </a:ext>
            <a:ext uri="{147F2762-F138-4A5C-976F-8EAC2B608ADB}">
              <a16:predDERef xmlns:a16="http://schemas.microsoft.com/office/drawing/2014/main" pred="{2A1951C1-8A12-49F4-9418-2687272484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212</xdr:row>
      <xdr:rowOff>0</xdr:rowOff>
    </xdr:from>
    <xdr:to>
      <xdr:col>21</xdr:col>
      <xdr:colOff>48532</xdr:colOff>
      <xdr:row>259</xdr:row>
      <xdr:rowOff>151722</xdr:rowOff>
    </xdr:to>
    <xdr:graphicFrame macro="">
      <xdr:nvGraphicFramePr>
        <xdr:cNvPr id="5" name="Chart 9" descr="Horizontal bar graph showing metabolic monitoring for children and adolescents on antipsychotics: blood glucose and cholesterol testing (a p m - b c)&#10;Statewide rate is 0.40.&#10;Statewide median is 0.38.">
          <a:extLst>
            <a:ext uri="{FF2B5EF4-FFF2-40B4-BE49-F238E27FC236}">
              <a16:creationId xmlns:a16="http://schemas.microsoft.com/office/drawing/2014/main" id="{B5C21D97-C1ED-4B5F-8E19-AB13401945FA}"/>
            </a:ext>
            <a:ext uri="{147F2762-F138-4A5C-976F-8EAC2B608ADB}">
              <a16:predDERef xmlns:a16="http://schemas.microsoft.com/office/drawing/2014/main" pred="{FD4ADD52-19A8-47E5-A9B9-5679AFA65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0</xdr:colOff>
      <xdr:row>19</xdr:row>
      <xdr:rowOff>0</xdr:rowOff>
    </xdr:from>
    <xdr:to>
      <xdr:col>20</xdr:col>
      <xdr:colOff>207675</xdr:colOff>
      <xdr:row>73</xdr:row>
      <xdr:rowOff>216916</xdr:rowOff>
    </xdr:to>
    <xdr:pic>
      <xdr:nvPicPr>
        <xdr:cNvPr id="7" name="Picture 6" descr="Horizontal bar graph showing access to preventive/ambulatory health service (a a p - tot) for adults&#10;Statewide rate is 0.65.&#10;Statewide median is 0.68.">
          <a:extLst>
            <a:ext uri="{FF2B5EF4-FFF2-40B4-BE49-F238E27FC236}">
              <a16:creationId xmlns:a16="http://schemas.microsoft.com/office/drawing/2014/main" id="{4FD49760-14E7-D2A5-F3F7-6DFC8D80381D}"/>
            </a:ext>
            <a:ext uri="{147F2762-F138-4A5C-976F-8EAC2B608ADB}">
              <a16:predDERef xmlns:a16="http://schemas.microsoft.com/office/drawing/2014/main" pred="{B5C21D97-C1ED-4B5F-8E19-AB13401945FA}"/>
            </a:ext>
          </a:extLst>
        </xdr:cNvPr>
        <xdr:cNvPicPr>
          <a:picLocks noChangeAspect="1"/>
        </xdr:cNvPicPr>
      </xdr:nvPicPr>
      <xdr:blipFill>
        <a:blip xmlns:r="http://schemas.openxmlformats.org/officeDocument/2006/relationships" r:embed="rId5"/>
        <a:stretch>
          <a:fillRect/>
        </a:stretch>
      </xdr:blipFill>
      <xdr:spPr>
        <a:xfrm>
          <a:off x="5976938" y="7072313"/>
          <a:ext cx="9132600" cy="1246130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67428</xdr:rowOff>
    </xdr:to>
    <xdr:pic>
      <xdr:nvPicPr>
        <xdr:cNvPr id="3" name="Picture 1" descr="D H C S logo">
          <a:extLst>
            <a:ext uri="{FF2B5EF4-FFF2-40B4-BE49-F238E27FC236}">
              <a16:creationId xmlns:a16="http://schemas.microsoft.com/office/drawing/2014/main" id="{FB2A4E1E-8349-44B8-B24A-7AC8E4F35E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4</xdr:col>
      <xdr:colOff>0</xdr:colOff>
      <xdr:row>82</xdr:row>
      <xdr:rowOff>0</xdr:rowOff>
    </xdr:from>
    <xdr:to>
      <xdr:col>16</xdr:col>
      <xdr:colOff>500062</xdr:colOff>
      <xdr:row>144</xdr:row>
      <xdr:rowOff>83343</xdr:rowOff>
    </xdr:to>
    <xdr:graphicFrame macro="">
      <xdr:nvGraphicFramePr>
        <xdr:cNvPr id="6" name="Chart 4" descr="Horizontal bar graph showing poor mental health days reported (b r f s s)&#10;Statewide mean is 4.7.&#10;Statewide median is 5.4.">
          <a:extLst>
            <a:ext uri="{FF2B5EF4-FFF2-40B4-BE49-F238E27FC236}">
              <a16:creationId xmlns:a16="http://schemas.microsoft.com/office/drawing/2014/main" id="{D7467B4C-1F98-4AC8-8B3D-813C303F7193}"/>
            </a:ext>
            <a:ext uri="{147F2762-F138-4A5C-976F-8EAC2B608ADB}">
              <a16:predDERef xmlns:a16="http://schemas.microsoft.com/office/drawing/2014/main" pred="{FB2A4E1E-8349-44B8-B24A-7AC8E4F35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2346</xdr:colOff>
      <xdr:row>3</xdr:row>
      <xdr:rowOff>96003</xdr:rowOff>
    </xdr:to>
    <xdr:pic>
      <xdr:nvPicPr>
        <xdr:cNvPr id="4" name="Picture 1" descr="D H C S logo">
          <a:extLst>
            <a:ext uri="{FF2B5EF4-FFF2-40B4-BE49-F238E27FC236}">
              <a16:creationId xmlns:a16="http://schemas.microsoft.com/office/drawing/2014/main" id="{C42F2C1C-E157-40C0-A5F9-83FCA28AC5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28512" y="47095"/>
          <a:ext cx="1734712" cy="688444"/>
        </a:xfrm>
        <a:prstGeom prst="rect">
          <a:avLst/>
        </a:prstGeom>
      </xdr:spPr>
    </xdr:pic>
    <xdr:clientData/>
  </xdr:twoCellAnchor>
  <xdr:twoCellAnchor>
    <xdr:from>
      <xdr:col>4</xdr:col>
      <xdr:colOff>0</xdr:colOff>
      <xdr:row>81</xdr:row>
      <xdr:rowOff>0</xdr:rowOff>
    </xdr:from>
    <xdr:to>
      <xdr:col>16</xdr:col>
      <xdr:colOff>565547</xdr:colOff>
      <xdr:row>120</xdr:row>
      <xdr:rowOff>141288</xdr:rowOff>
    </xdr:to>
    <xdr:graphicFrame macro="">
      <xdr:nvGraphicFramePr>
        <xdr:cNvPr id="3" name="Chart 4" descr="Horizontal bar graph showing access to non-fatal e d visits due to self harm, rate per 100,000&#10;Statewide rate is 85.8.&#10;Statewide median is 106.4.">
          <a:extLst>
            <a:ext uri="{FF2B5EF4-FFF2-40B4-BE49-F238E27FC236}">
              <a16:creationId xmlns:a16="http://schemas.microsoft.com/office/drawing/2014/main" id="{72FEB870-7DC4-4A6D-9893-B707B51CC61C}"/>
            </a:ext>
            <a:ext uri="{147F2762-F138-4A5C-976F-8EAC2B608ADB}">
              <a16:predDERef xmlns:a16="http://schemas.microsoft.com/office/drawing/2014/main" pred="{C42F2C1C-E157-40C0-A5F9-83FCA28AC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17</xdr:row>
      <xdr:rowOff>0</xdr:rowOff>
    </xdr:from>
    <xdr:to>
      <xdr:col>16</xdr:col>
      <xdr:colOff>500061</xdr:colOff>
      <xdr:row>50</xdr:row>
      <xdr:rowOff>142875</xdr:rowOff>
    </xdr:to>
    <xdr:graphicFrame macro="">
      <xdr:nvGraphicFramePr>
        <xdr:cNvPr id="5" name="Chart 2" descr="Horizontal bar graph showing suicide deaths, rate per 100,000&#10;Statewide rate is 11.0.&#10;Statewide median is 12.1.">
          <a:extLst>
            <a:ext uri="{FF2B5EF4-FFF2-40B4-BE49-F238E27FC236}">
              <a16:creationId xmlns:a16="http://schemas.microsoft.com/office/drawing/2014/main" id="{1CF5D9A8-3C22-4D41-B4AC-D212D8252604}"/>
            </a:ext>
            <a:ext uri="{147F2762-F138-4A5C-976F-8EAC2B608ADB}">
              <a16:predDERef xmlns:a16="http://schemas.microsoft.com/office/drawing/2014/main" pred="{72FEB870-7DC4-4A6D-9893-B707B51CC6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18912</xdr:colOff>
      <xdr:row>0</xdr:row>
      <xdr:rowOff>47095</xdr:rowOff>
    </xdr:from>
    <xdr:ext cx="1752174" cy="682321"/>
    <xdr:pic>
      <xdr:nvPicPr>
        <xdr:cNvPr id="4" name="Picture 2" descr="D H C S logo">
          <a:extLst>
            <a:ext uri="{FF2B5EF4-FFF2-40B4-BE49-F238E27FC236}">
              <a16:creationId xmlns:a16="http://schemas.microsoft.com/office/drawing/2014/main" id="{61CC6EE5-39C6-42F1-851F-EDAFAD9118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7112" y="47095"/>
          <a:ext cx="1752174" cy="6823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97597</xdr:colOff>
      <xdr:row>4</xdr:row>
      <xdr:rowOff>753</xdr:rowOff>
    </xdr:to>
    <xdr:pic>
      <xdr:nvPicPr>
        <xdr:cNvPr id="3" name="Picture 1" descr="D H C S logo">
          <a:extLst>
            <a:ext uri="{FF2B5EF4-FFF2-40B4-BE49-F238E27FC236}">
              <a16:creationId xmlns:a16="http://schemas.microsoft.com/office/drawing/2014/main" id="{5294AEEE-5379-44BA-9CE1-32EF2B3900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41212" y="47095"/>
          <a:ext cx="1767785" cy="842658"/>
        </a:xfrm>
        <a:prstGeom prst="rect">
          <a:avLst/>
        </a:prstGeom>
      </xdr:spPr>
    </xdr:pic>
    <xdr:clientData/>
  </xdr:twoCellAnchor>
  <xdr:twoCellAnchor>
    <xdr:from>
      <xdr:col>5</xdr:col>
      <xdr:colOff>0</xdr:colOff>
      <xdr:row>412</xdr:row>
      <xdr:rowOff>0</xdr:rowOff>
    </xdr:from>
    <xdr:to>
      <xdr:col>23</xdr:col>
      <xdr:colOff>31750</xdr:colOff>
      <xdr:row>463</xdr:row>
      <xdr:rowOff>165366</xdr:rowOff>
    </xdr:to>
    <xdr:graphicFrame macro="">
      <xdr:nvGraphicFramePr>
        <xdr:cNvPr id="25" name="Chart 6" descr="Horizontal bar graph showing Initiation of Substance Use Disorder Treatment percentage per county.  &#10;Statewide rate is 36.6%.  &#10;Statewide median is 34.3%">
          <a:extLst>
            <a:ext uri="{FF2B5EF4-FFF2-40B4-BE49-F238E27FC236}">
              <a16:creationId xmlns:a16="http://schemas.microsoft.com/office/drawing/2014/main" id="{16C1B2B1-119B-42A1-9B7D-00D7FC8923DA}"/>
            </a:ext>
            <a:ext uri="{147F2762-F138-4A5C-976F-8EAC2B608ADB}">
              <a16:predDERef xmlns:a16="http://schemas.microsoft.com/office/drawing/2014/main" pred="{E5773A58-6664-46FB-82D0-5EB93E118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365125</xdr:colOff>
      <xdr:row>284</xdr:row>
      <xdr:rowOff>15875</xdr:rowOff>
    </xdr:from>
    <xdr:to>
      <xdr:col>17</xdr:col>
      <xdr:colOff>95250</xdr:colOff>
      <xdr:row>321</xdr:row>
      <xdr:rowOff>119063</xdr:rowOff>
    </xdr:to>
    <xdr:graphicFrame macro="">
      <xdr:nvGraphicFramePr>
        <xdr:cNvPr id="6" name="Chart 5" descr="Horizontal bar graph showing rate of DMC Penetration for Adults.&#10;Statewide rate is 1.5%&#10;Statewide median is 1.4%&#10;">
          <a:extLst>
            <a:ext uri="{FF2B5EF4-FFF2-40B4-BE49-F238E27FC236}">
              <a16:creationId xmlns:a16="http://schemas.microsoft.com/office/drawing/2014/main" id="{D653A742-09D8-4E96-8B82-47C64C1B8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349250</xdr:colOff>
      <xdr:row>283</xdr:row>
      <xdr:rowOff>206375</xdr:rowOff>
    </xdr:from>
    <xdr:to>
      <xdr:col>30</xdr:col>
      <xdr:colOff>246061</xdr:colOff>
      <xdr:row>321</xdr:row>
      <xdr:rowOff>87314</xdr:rowOff>
    </xdr:to>
    <xdr:graphicFrame macro="">
      <xdr:nvGraphicFramePr>
        <xdr:cNvPr id="9" name="Chart 8" descr="Horizontal bar graph showing rate of DMC Penetration for Children and Youth.&#10;Statewide rate is 0.3%&#10;Statewide median is 0.2%&#10;">
          <a:extLst>
            <a:ext uri="{FF2B5EF4-FFF2-40B4-BE49-F238E27FC236}">
              <a16:creationId xmlns:a16="http://schemas.microsoft.com/office/drawing/2014/main" id="{10593569-8378-487A-8063-4FB99D3B6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348</xdr:row>
      <xdr:rowOff>0</xdr:rowOff>
    </xdr:from>
    <xdr:to>
      <xdr:col>17</xdr:col>
      <xdr:colOff>365125</xdr:colOff>
      <xdr:row>385</xdr:row>
      <xdr:rowOff>103188</xdr:rowOff>
    </xdr:to>
    <xdr:graphicFrame macro="">
      <xdr:nvGraphicFramePr>
        <xdr:cNvPr id="12" name="Chart 11" descr="Horizontal bar graph showing rate of DMC-ODS Penetration for Adults.&#10;Statewide rate is 1.7%&#10;Statewide median is 1.6%&#10;">
          <a:extLst>
            <a:ext uri="{FF2B5EF4-FFF2-40B4-BE49-F238E27FC236}">
              <a16:creationId xmlns:a16="http://schemas.microsoft.com/office/drawing/2014/main" id="{D3573D53-1796-43E5-98E6-3D05163FC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476250</xdr:colOff>
      <xdr:row>348</xdr:row>
      <xdr:rowOff>1</xdr:rowOff>
    </xdr:from>
    <xdr:to>
      <xdr:col>30</xdr:col>
      <xdr:colOff>317500</xdr:colOff>
      <xdr:row>385</xdr:row>
      <xdr:rowOff>63501</xdr:rowOff>
    </xdr:to>
    <xdr:graphicFrame macro="">
      <xdr:nvGraphicFramePr>
        <xdr:cNvPr id="13" name="Chart 12" descr="Horizontal bar graph showing rate of DMC-ODS Penetration for Children and Youth.&#10;Statewide rate is 0.4%&#10;Statewide median is 0.3%&#10;">
          <a:extLst>
            <a:ext uri="{FF2B5EF4-FFF2-40B4-BE49-F238E27FC236}">
              <a16:creationId xmlns:a16="http://schemas.microsoft.com/office/drawing/2014/main" id="{F778D1FA-39DA-4881-9FD7-DC95A9ED4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1396999</xdr:colOff>
      <xdr:row>90</xdr:row>
      <xdr:rowOff>0</xdr:rowOff>
    </xdr:from>
    <xdr:to>
      <xdr:col>23</xdr:col>
      <xdr:colOff>105409</xdr:colOff>
      <xdr:row>151</xdr:row>
      <xdr:rowOff>200660</xdr:rowOff>
    </xdr:to>
    <xdr:graphicFrame macro="">
      <xdr:nvGraphicFramePr>
        <xdr:cNvPr id="4" name="Chart 3" descr="Horizontal bar graph showing rate of NSMHS Penetration for Children and Youth.&#10;Statewide rate is 15.5%&#10;Statewide median is 15.1%&#10;">
          <a:extLst>
            <a:ext uri="{FF2B5EF4-FFF2-40B4-BE49-F238E27FC236}">
              <a16:creationId xmlns:a16="http://schemas.microsoft.com/office/drawing/2014/main" id="{FEE86A12-1118-4649-88FD-E1E69B02F1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1396999</xdr:colOff>
      <xdr:row>24</xdr:row>
      <xdr:rowOff>222249</xdr:rowOff>
    </xdr:from>
    <xdr:to>
      <xdr:col>23</xdr:col>
      <xdr:colOff>114553</xdr:colOff>
      <xdr:row>86</xdr:row>
      <xdr:rowOff>153034</xdr:rowOff>
    </xdr:to>
    <xdr:graphicFrame macro="">
      <xdr:nvGraphicFramePr>
        <xdr:cNvPr id="5" name="Chart 4" descr="Horizontal bar graph showing rate of NSMHS Penetration for Adults.&#10;Statewide rate is 10.6%&#10;Statewide median is 12.4%&#10;">
          <a:extLst>
            <a:ext uri="{FF2B5EF4-FFF2-40B4-BE49-F238E27FC236}">
              <a16:creationId xmlns:a16="http://schemas.microsoft.com/office/drawing/2014/main" id="{8679AC83-497A-4BEC-90A3-35E8A1B313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154</xdr:row>
      <xdr:rowOff>222249</xdr:rowOff>
    </xdr:from>
    <xdr:to>
      <xdr:col>23</xdr:col>
      <xdr:colOff>114554</xdr:colOff>
      <xdr:row>218</xdr:row>
      <xdr:rowOff>41909</xdr:rowOff>
    </xdr:to>
    <xdr:graphicFrame macro="">
      <xdr:nvGraphicFramePr>
        <xdr:cNvPr id="10" name="Chart 9" descr="Horizontal bar graph showing rate of SMHS Penetration for Adults.&#10;Statewide rate is 3.8%&#10;Statewide median is 3.4%&#10;">
          <a:extLst>
            <a:ext uri="{FF2B5EF4-FFF2-40B4-BE49-F238E27FC236}">
              <a16:creationId xmlns:a16="http://schemas.microsoft.com/office/drawing/2014/main" id="{DE87F85F-6786-4E25-9D52-407A308D4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219</xdr:row>
      <xdr:rowOff>222249</xdr:rowOff>
    </xdr:from>
    <xdr:to>
      <xdr:col>23</xdr:col>
      <xdr:colOff>114554</xdr:colOff>
      <xdr:row>282</xdr:row>
      <xdr:rowOff>41909</xdr:rowOff>
    </xdr:to>
    <xdr:graphicFrame macro="">
      <xdr:nvGraphicFramePr>
        <xdr:cNvPr id="11" name="Chart 10" descr="Horizontal bar graph showing rate of SMHS Penetration for Children and Youth.&#10;Statewide rate is 4.2%&#10;Statewide median is 4.1%&#10;">
          <a:extLst>
            <a:ext uri="{FF2B5EF4-FFF2-40B4-BE49-F238E27FC236}">
              <a16:creationId xmlns:a16="http://schemas.microsoft.com/office/drawing/2014/main" id="{A75038D0-1F1B-4651-ADFE-07888D119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2</xdr:col>
      <xdr:colOff>116647</xdr:colOff>
      <xdr:row>3</xdr:row>
      <xdr:rowOff>96003</xdr:rowOff>
    </xdr:to>
    <xdr:pic>
      <xdr:nvPicPr>
        <xdr:cNvPr id="4" name="Picture 1" descr="D H C S logo">
          <a:extLst>
            <a:ext uri="{FF2B5EF4-FFF2-40B4-BE49-F238E27FC236}">
              <a16:creationId xmlns:a16="http://schemas.microsoft.com/office/drawing/2014/main" id="{B9C41C03-E70C-464E-9E3C-7FBC96F30D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3</xdr:col>
      <xdr:colOff>507999</xdr:colOff>
      <xdr:row>281</xdr:row>
      <xdr:rowOff>206375</xdr:rowOff>
    </xdr:from>
    <xdr:to>
      <xdr:col>22</xdr:col>
      <xdr:colOff>554182</xdr:colOff>
      <xdr:row>343</xdr:row>
      <xdr:rowOff>190500</xdr:rowOff>
    </xdr:to>
    <xdr:graphicFrame macro="">
      <xdr:nvGraphicFramePr>
        <xdr:cNvPr id="17" name="Chart 12" descr="Horizontal bar graph showing rate of people experiencing homelessness who accessed services from a continuum of care (C O C).  Rate per 10,000 people by C O C region.&#10;Statewide rate is 91.2%.  &#10;Statewide median is 82.9%">
          <a:extLst>
            <a:ext uri="{FF2B5EF4-FFF2-40B4-BE49-F238E27FC236}">
              <a16:creationId xmlns:a16="http://schemas.microsoft.com/office/drawing/2014/main" id="{6641D73A-ED12-43BD-9F2F-1BC10A0CCC40}"/>
            </a:ext>
            <a:ext uri="{147F2762-F138-4A5C-976F-8EAC2B608ADB}">
              <a16:predDERef xmlns:a16="http://schemas.microsoft.com/office/drawing/2014/main" pred="{B9C41C03-E70C-464E-9E3C-7FBC96F30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4669</xdr:colOff>
      <xdr:row>22</xdr:row>
      <xdr:rowOff>97117</xdr:rowOff>
    </xdr:from>
    <xdr:to>
      <xdr:col>23</xdr:col>
      <xdr:colOff>51954</xdr:colOff>
      <xdr:row>83</xdr:row>
      <xdr:rowOff>176492</xdr:rowOff>
    </xdr:to>
    <xdr:graphicFrame macro="">
      <xdr:nvGraphicFramePr>
        <xdr:cNvPr id="13" name="Chart 13" descr="Horizontal bar graph showing PIT count rate of people experiencing homelessness.  Rate per 10,000 people by C O C region.&#10;Statewide rate is 48%.  &#10;Statewide median is 42.7%">
          <a:extLst>
            <a:ext uri="{FF2B5EF4-FFF2-40B4-BE49-F238E27FC236}">
              <a16:creationId xmlns:a16="http://schemas.microsoft.com/office/drawing/2014/main" id="{E0112387-55FE-424A-9ECE-E584C5CE6B2A}"/>
            </a:ext>
            <a:ext uri="{147F2762-F138-4A5C-976F-8EAC2B608ADB}">
              <a16:predDERef xmlns:a16="http://schemas.microsoft.com/office/drawing/2014/main" pred="{6641D73A-ED12-43BD-9F2F-1BC10A0CCC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xdr:colOff>
      <xdr:row>154</xdr:row>
      <xdr:rowOff>0</xdr:rowOff>
    </xdr:from>
    <xdr:to>
      <xdr:col>23</xdr:col>
      <xdr:colOff>34636</xdr:colOff>
      <xdr:row>216</xdr:row>
      <xdr:rowOff>79375</xdr:rowOff>
    </xdr:to>
    <xdr:graphicFrame macro="">
      <xdr:nvGraphicFramePr>
        <xdr:cNvPr id="14" name="Chart 15" descr="Horizontal bar graph showing PIT count rate of people experiencing homelessness with severe mental illness (S M I).  Rate per 10,000 people by C O C region.&#10;Statewide rate is 11.5%.  &#10;Statewide median is 9.8%">
          <a:extLst>
            <a:ext uri="{FF2B5EF4-FFF2-40B4-BE49-F238E27FC236}">
              <a16:creationId xmlns:a16="http://schemas.microsoft.com/office/drawing/2014/main" id="{326A86B4-3382-4E29-9BF4-D9115A87E041}"/>
            </a:ext>
            <a:ext uri="{147F2762-F138-4A5C-976F-8EAC2B608ADB}">
              <a16:predDERef xmlns:a16="http://schemas.microsoft.com/office/drawing/2014/main" pred="{E0112387-55FE-424A-9ECE-E584C5CE6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xdr:colOff>
      <xdr:row>218</xdr:row>
      <xdr:rowOff>-1</xdr:rowOff>
    </xdr:from>
    <xdr:to>
      <xdr:col>23</xdr:col>
      <xdr:colOff>17317</xdr:colOff>
      <xdr:row>279</xdr:row>
      <xdr:rowOff>103908</xdr:rowOff>
    </xdr:to>
    <xdr:graphicFrame macro="">
      <xdr:nvGraphicFramePr>
        <xdr:cNvPr id="15" name="Chart 17" descr="Horizontal bar graph showing PIT count rate of people experiencing homelessness with substance use disorder (S U D).  Rate per 10,000 people by C O C region.&#10;Statewide rate is 11%.  &#10;Statewide median is 9.2%">
          <a:extLst>
            <a:ext uri="{FF2B5EF4-FFF2-40B4-BE49-F238E27FC236}">
              <a16:creationId xmlns:a16="http://schemas.microsoft.com/office/drawing/2014/main" id="{AE3C97E9-DEA4-4CAD-9CD1-5BA8D418726E}"/>
            </a:ext>
            <a:ext uri="{147F2762-F138-4A5C-976F-8EAC2B608ADB}">
              <a16:predDERef xmlns:a16="http://schemas.microsoft.com/office/drawing/2014/main" pred="{326A86B4-3382-4E29-9BF4-D9115A87E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87</xdr:row>
      <xdr:rowOff>0</xdr:rowOff>
    </xdr:from>
    <xdr:to>
      <xdr:col>23</xdr:col>
      <xdr:colOff>154366</xdr:colOff>
      <xdr:row>149</xdr:row>
      <xdr:rowOff>23091</xdr:rowOff>
    </xdr:to>
    <xdr:graphicFrame macro="">
      <xdr:nvGraphicFramePr>
        <xdr:cNvPr id="38" name="Chart 3" descr="Horizontal bar graph showing Percent of K-12 Public School Students Experiencing Homelessness by County.  Homeless Student Enrollment as a Share of Cumulative Enrollment.&#10;Statewide rate is 48%.  &#10;Statewide median is 42.7%">
          <a:extLst>
            <a:ext uri="{FF2B5EF4-FFF2-40B4-BE49-F238E27FC236}">
              <a16:creationId xmlns:a16="http://schemas.microsoft.com/office/drawing/2014/main" id="{FED85E4D-1EFB-438B-85D6-9D99D9169C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1</xdr:col>
      <xdr:colOff>1810191</xdr:colOff>
      <xdr:row>4</xdr:row>
      <xdr:rowOff>1615</xdr:rowOff>
    </xdr:to>
    <xdr:pic>
      <xdr:nvPicPr>
        <xdr:cNvPr id="3" name="Picture 1" descr="D H C S logo">
          <a:extLst>
            <a:ext uri="{FF2B5EF4-FFF2-40B4-BE49-F238E27FC236}">
              <a16:creationId xmlns:a16="http://schemas.microsoft.com/office/drawing/2014/main" id="{4557F486-1610-4A18-BA8C-BFE972F2B6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8987" y="47095"/>
          <a:ext cx="1786517" cy="759383"/>
        </a:xfrm>
        <a:prstGeom prst="rect">
          <a:avLst/>
        </a:prstGeom>
      </xdr:spPr>
    </xdr:pic>
    <xdr:clientData/>
  </xdr:twoCellAnchor>
  <xdr:twoCellAnchor>
    <xdr:from>
      <xdr:col>4</xdr:col>
      <xdr:colOff>13606</xdr:colOff>
      <xdr:row>89</xdr:row>
      <xdr:rowOff>13607</xdr:rowOff>
    </xdr:from>
    <xdr:to>
      <xdr:col>20</xdr:col>
      <xdr:colOff>530381</xdr:colOff>
      <xdr:row>150</xdr:row>
      <xdr:rowOff>170164</xdr:rowOff>
    </xdr:to>
    <xdr:graphicFrame macro="">
      <xdr:nvGraphicFramePr>
        <xdr:cNvPr id="5" name="Chart 3" descr="Horizontal bar graph showing Inpatient Administrative Days, Total Days per Beneficiary for Children and Youth.&#10;Statewide rate is 8.7%.  &#10;Statewide median is 5.9%">
          <a:extLst>
            <a:ext uri="{FF2B5EF4-FFF2-40B4-BE49-F238E27FC236}">
              <a16:creationId xmlns:a16="http://schemas.microsoft.com/office/drawing/2014/main" id="{C592B708-3A6D-43B6-BA4A-21E52348F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1333498</xdr:colOff>
      <xdr:row>153</xdr:row>
      <xdr:rowOff>217713</xdr:rowOff>
    </xdr:from>
    <xdr:to>
      <xdr:col>20</xdr:col>
      <xdr:colOff>516773</xdr:colOff>
      <xdr:row>214</xdr:row>
      <xdr:rowOff>201087</xdr:rowOff>
    </xdr:to>
    <xdr:graphicFrame macro="">
      <xdr:nvGraphicFramePr>
        <xdr:cNvPr id="14" name="Chart 4" descr="Horizontal bar graph showing SMHS Crisis Service Utilization - Crisis Residential Treatment Services, Total Days per Beneficiary for Adults.&#10;Statewide rate is 22.8%.  &#10;Statewide median is 22.7%">
          <a:extLst>
            <a:ext uri="{FF2B5EF4-FFF2-40B4-BE49-F238E27FC236}">
              <a16:creationId xmlns:a16="http://schemas.microsoft.com/office/drawing/2014/main" id="{74D5DE13-E303-409A-85EA-A704A3071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xdr:colOff>
      <xdr:row>220</xdr:row>
      <xdr:rowOff>215610</xdr:rowOff>
    </xdr:from>
    <xdr:to>
      <xdr:col>20</xdr:col>
      <xdr:colOff>516774</xdr:colOff>
      <xdr:row>279</xdr:row>
      <xdr:rowOff>95075</xdr:rowOff>
    </xdr:to>
    <xdr:graphicFrame macro="">
      <xdr:nvGraphicFramePr>
        <xdr:cNvPr id="19" name="Chart 7" descr="Horizontal bar graph showing SMHS Crisis Service Utilization - Crisis Residential Treatment Services, Total Days per Beneficiary for Children and Youth.&#10;Statewide rate is 21.8%.  &#10;Statewide median is 19.5%">
          <a:extLst>
            <a:ext uri="{FF2B5EF4-FFF2-40B4-BE49-F238E27FC236}">
              <a16:creationId xmlns:a16="http://schemas.microsoft.com/office/drawing/2014/main" id="{3F6EB1A8-6C24-4161-9A86-85ED5DC6E7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xdr:colOff>
      <xdr:row>285</xdr:row>
      <xdr:rowOff>-1</xdr:rowOff>
    </xdr:from>
    <xdr:to>
      <xdr:col>20</xdr:col>
      <xdr:colOff>516774</xdr:colOff>
      <xdr:row>346</xdr:row>
      <xdr:rowOff>87283</xdr:rowOff>
    </xdr:to>
    <xdr:graphicFrame macro="">
      <xdr:nvGraphicFramePr>
        <xdr:cNvPr id="28" name="Chart 8" descr="Horizontal bar graph showing SMHS Crisis Intervention Utilization - Crisis Intervention, Total Minutes per Beneficiary for Adults.&#10;Statewide rate is 240.1  &#10;Statewide median is 205.4">
          <a:extLst>
            <a:ext uri="{FF2B5EF4-FFF2-40B4-BE49-F238E27FC236}">
              <a16:creationId xmlns:a16="http://schemas.microsoft.com/office/drawing/2014/main" id="{10C01E81-1499-4112-8611-46CC6F5397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xdr:colOff>
      <xdr:row>350</xdr:row>
      <xdr:rowOff>225135</xdr:rowOff>
    </xdr:from>
    <xdr:to>
      <xdr:col>20</xdr:col>
      <xdr:colOff>516774</xdr:colOff>
      <xdr:row>411</xdr:row>
      <xdr:rowOff>692</xdr:rowOff>
    </xdr:to>
    <xdr:graphicFrame macro="">
      <xdr:nvGraphicFramePr>
        <xdr:cNvPr id="43" name="Chart 10" descr="Horizontal bar graph showing SMHS Crisis Intervention Utilization - Crisis Intervention, Total Minutes per Beneficiary for Children and Youth.&#10;Statewide rate is 266.8  &#10;Statewide median is 225.6">
          <a:extLst>
            <a:ext uri="{FF2B5EF4-FFF2-40B4-BE49-F238E27FC236}">
              <a16:creationId xmlns:a16="http://schemas.microsoft.com/office/drawing/2014/main" id="{55F02993-4658-4028-B6EF-8D95C3948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xdr:colOff>
      <xdr:row>481</xdr:row>
      <xdr:rowOff>-1</xdr:rowOff>
    </xdr:from>
    <xdr:to>
      <xdr:col>20</xdr:col>
      <xdr:colOff>516774</xdr:colOff>
      <xdr:row>541</xdr:row>
      <xdr:rowOff>69965</xdr:rowOff>
    </xdr:to>
    <xdr:graphicFrame macro="">
      <xdr:nvGraphicFramePr>
        <xdr:cNvPr id="36" name="Chart 11" descr="Horizontal bar graph showing SMHS Crisis Service Utilization - Crisis Stabilization, Total Hours per Beneficiary for Children and Youth&#10;Statewide rate is 18.6&#10;Statewide median is 19.1">
          <a:extLst>
            <a:ext uri="{FF2B5EF4-FFF2-40B4-BE49-F238E27FC236}">
              <a16:creationId xmlns:a16="http://schemas.microsoft.com/office/drawing/2014/main" id="{A554CD72-6C7E-4186-AB0E-331E4A712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xdr:colOff>
      <xdr:row>415</xdr:row>
      <xdr:rowOff>-1</xdr:rowOff>
    </xdr:from>
    <xdr:to>
      <xdr:col>20</xdr:col>
      <xdr:colOff>516774</xdr:colOff>
      <xdr:row>476</xdr:row>
      <xdr:rowOff>104601</xdr:rowOff>
    </xdr:to>
    <xdr:graphicFrame macro="">
      <xdr:nvGraphicFramePr>
        <xdr:cNvPr id="42" name="Chart 14" descr="Horizontal bar graph showing SMHS Crisis Service Utilization - Crisis Stabilization, Total Hours per Beneficiary for Adults&#10;Statewide rate is 24&#10;Statewide median is 23.9">
          <a:extLst>
            <a:ext uri="{FF2B5EF4-FFF2-40B4-BE49-F238E27FC236}">
              <a16:creationId xmlns:a16="http://schemas.microsoft.com/office/drawing/2014/main" id="{0BD2A5B3-C21C-47A7-ADF1-9941D14A6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0</xdr:colOff>
      <xdr:row>545</xdr:row>
      <xdr:rowOff>0</xdr:rowOff>
    </xdr:from>
    <xdr:to>
      <xdr:col>20</xdr:col>
      <xdr:colOff>516775</xdr:colOff>
      <xdr:row>608</xdr:row>
      <xdr:rowOff>139238</xdr:rowOff>
    </xdr:to>
    <xdr:graphicFrame macro="">
      <xdr:nvGraphicFramePr>
        <xdr:cNvPr id="48" name="Chart 16" descr="Horizontal bar graph showing 14 Day Involuntary Detention Rates per 100,000&#10;Statewide rate is 10.2&#10;Statewide median is 9.6">
          <a:extLst>
            <a:ext uri="{FF2B5EF4-FFF2-40B4-BE49-F238E27FC236}">
              <a16:creationId xmlns:a16="http://schemas.microsoft.com/office/drawing/2014/main" id="{72554B23-4120-42E3-9E2E-6BBCA92BCF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0</xdr:colOff>
      <xdr:row>608</xdr:row>
      <xdr:rowOff>215610</xdr:rowOff>
    </xdr:from>
    <xdr:to>
      <xdr:col>20</xdr:col>
      <xdr:colOff>516775</xdr:colOff>
      <xdr:row>669</xdr:row>
      <xdr:rowOff>181667</xdr:rowOff>
    </xdr:to>
    <xdr:graphicFrame macro="">
      <xdr:nvGraphicFramePr>
        <xdr:cNvPr id="49" name="Chart 17" descr="Horizontal bar graph showing 30 Day Involuntary Detention Rates per 100,000, fiscal year 2021 to 2022&#10;Statewide rate is 0.9&#10;Statewide median is 0.9">
          <a:extLst>
            <a:ext uri="{FF2B5EF4-FFF2-40B4-BE49-F238E27FC236}">
              <a16:creationId xmlns:a16="http://schemas.microsoft.com/office/drawing/2014/main" id="{A2B3522E-23D3-4B2D-8452-E61A229CFE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737</xdr:row>
      <xdr:rowOff>0</xdr:rowOff>
    </xdr:from>
    <xdr:to>
      <xdr:col>20</xdr:col>
      <xdr:colOff>516775</xdr:colOff>
      <xdr:row>796</xdr:row>
      <xdr:rowOff>52647</xdr:rowOff>
    </xdr:to>
    <xdr:graphicFrame macro="">
      <xdr:nvGraphicFramePr>
        <xdr:cNvPr id="51" name="Chart 18" descr="Horizontal bar graph showing Temporary Conservatorship Rates per 100,000&#10;Statewide rate is 0.7&#10;Statewide median is 0.8">
          <a:extLst>
            <a:ext uri="{FF2B5EF4-FFF2-40B4-BE49-F238E27FC236}">
              <a16:creationId xmlns:a16="http://schemas.microsoft.com/office/drawing/2014/main" id="{1BA9419B-3C2E-4901-A469-94BD1422F6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801</xdr:row>
      <xdr:rowOff>0</xdr:rowOff>
    </xdr:from>
    <xdr:to>
      <xdr:col>20</xdr:col>
      <xdr:colOff>516775</xdr:colOff>
      <xdr:row>861</xdr:row>
      <xdr:rowOff>208510</xdr:rowOff>
    </xdr:to>
    <xdr:graphicFrame macro="">
      <xdr:nvGraphicFramePr>
        <xdr:cNvPr id="53" name="Chart 19" descr="Horizontal bar graph showing Permanent Conservatorship Rates per 100,000&#10;Statewide rate is 2.8&#10;Statewide median is 3.1">
          <a:extLst>
            <a:ext uri="{FF2B5EF4-FFF2-40B4-BE49-F238E27FC236}">
              <a16:creationId xmlns:a16="http://schemas.microsoft.com/office/drawing/2014/main" id="{25F703E1-620E-4CD6-88F6-74A792931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27213</xdr:colOff>
      <xdr:row>24</xdr:row>
      <xdr:rowOff>23813</xdr:rowOff>
    </xdr:from>
    <xdr:to>
      <xdr:col>20</xdr:col>
      <xdr:colOff>543988</xdr:colOff>
      <xdr:row>87</xdr:row>
      <xdr:rowOff>7187</xdr:rowOff>
    </xdr:to>
    <xdr:graphicFrame macro="">
      <xdr:nvGraphicFramePr>
        <xdr:cNvPr id="4" name="Chart 3" descr="Horizontal bar graph showing Inpatient Administrative Days, Utilization per Beneficiary for Adults.&#10;Statewide rate is 25.6%.  &#10;Statewide median is 34.9%">
          <a:extLst>
            <a:ext uri="{FF2B5EF4-FFF2-40B4-BE49-F238E27FC236}">
              <a16:creationId xmlns:a16="http://schemas.microsoft.com/office/drawing/2014/main" id="{B2FD41CE-F212-40CB-8C32-4101A4C215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xdr:col>
      <xdr:colOff>18912</xdr:colOff>
      <xdr:row>0</xdr:row>
      <xdr:rowOff>47095</xdr:rowOff>
    </xdr:from>
    <xdr:ext cx="1853056" cy="756706"/>
    <xdr:pic>
      <xdr:nvPicPr>
        <xdr:cNvPr id="3" name="Picture 1" descr="D H C S logo">
          <a:extLst>
            <a:ext uri="{FF2B5EF4-FFF2-40B4-BE49-F238E27FC236}">
              <a16:creationId xmlns:a16="http://schemas.microsoft.com/office/drawing/2014/main" id="{10A5A2E3-5DB3-43BC-B835-94F11DD6D7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1850" y="47095"/>
          <a:ext cx="1853056" cy="756706"/>
        </a:xfrm>
        <a:prstGeom prst="rect">
          <a:avLst/>
        </a:prstGeom>
      </xdr:spPr>
    </xdr:pic>
    <xdr:clientData/>
  </xdr:oneCellAnchor>
  <xdr:twoCellAnchor>
    <xdr:from>
      <xdr:col>5</xdr:col>
      <xdr:colOff>68034</xdr:colOff>
      <xdr:row>17</xdr:row>
      <xdr:rowOff>200024</xdr:rowOff>
    </xdr:from>
    <xdr:to>
      <xdr:col>20</xdr:col>
      <xdr:colOff>146411</xdr:colOff>
      <xdr:row>63</xdr:row>
      <xdr:rowOff>202406</xdr:rowOff>
    </xdr:to>
    <xdr:graphicFrame macro="">
      <xdr:nvGraphicFramePr>
        <xdr:cNvPr id="11" name="Chart 2" descr="Horizontal bar graph showing rate of adult arrests per 100,000&#10;Statewide rate is 2,440.2.  &#10;Statewide median is 2,645.8">
          <a:extLst>
            <a:ext uri="{FF2B5EF4-FFF2-40B4-BE49-F238E27FC236}">
              <a16:creationId xmlns:a16="http://schemas.microsoft.com/office/drawing/2014/main" id="{1CACC466-4AB3-4696-982F-E97AD87F266A}"/>
            </a:ext>
            <a:ext uri="{147F2762-F138-4A5C-976F-8EAC2B608ADB}">
              <a16:predDERef xmlns:a16="http://schemas.microsoft.com/office/drawing/2014/main" pred="{10A5A2E3-5DB3-43BC-B835-94F11DD6D7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639534</xdr:colOff>
      <xdr:row>148</xdr:row>
      <xdr:rowOff>204107</xdr:rowOff>
    </xdr:from>
    <xdr:to>
      <xdr:col>21</xdr:col>
      <xdr:colOff>108857</xdr:colOff>
      <xdr:row>191</xdr:row>
      <xdr:rowOff>188458</xdr:rowOff>
    </xdr:to>
    <xdr:graphicFrame macro="">
      <xdr:nvGraphicFramePr>
        <xdr:cNvPr id="38" name="Chart 3" descr="Horizontal bar graph showing Incompetent to Stand Trial (I S T) count, rate per 100,000&#10;Statewide rate is 14.3&#10;Statewide median is 17.7">
          <a:extLst>
            <a:ext uri="{FF2B5EF4-FFF2-40B4-BE49-F238E27FC236}">
              <a16:creationId xmlns:a16="http://schemas.microsoft.com/office/drawing/2014/main" id="{E5518244-C6CA-4510-95E0-7AC517D834EC}"/>
            </a:ext>
            <a:ext uri="{147F2762-F138-4A5C-976F-8EAC2B608ADB}">
              <a16:predDERef xmlns:a16="http://schemas.microsoft.com/office/drawing/2014/main" pred="{2780E4F1-5FA9-4D5B-8A79-2498608FD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13607</xdr:colOff>
      <xdr:row>18</xdr:row>
      <xdr:rowOff>0</xdr:rowOff>
    </xdr:from>
    <xdr:to>
      <xdr:col>36</xdr:col>
      <xdr:colOff>178960</xdr:colOff>
      <xdr:row>63</xdr:row>
      <xdr:rowOff>163286</xdr:rowOff>
    </xdr:to>
    <xdr:graphicFrame macro="">
      <xdr:nvGraphicFramePr>
        <xdr:cNvPr id="15" name="Chart 6" descr="Horizontal bar graph showing rate of juvenile arrests per 100,000&#10;Statewide rate is 371.5  &#10;Statewide median is 394.8">
          <a:extLst>
            <a:ext uri="{FF2B5EF4-FFF2-40B4-BE49-F238E27FC236}">
              <a16:creationId xmlns:a16="http://schemas.microsoft.com/office/drawing/2014/main" id="{3684A667-550D-4D2B-86C2-D3F8B8960095}"/>
            </a:ext>
            <a:ext uri="{147F2762-F138-4A5C-976F-8EAC2B608ADB}">
              <a16:predDERef xmlns:a16="http://schemas.microsoft.com/office/drawing/2014/main" pred="{E5518244-C6CA-4510-95E0-7AC517D83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585106</xdr:colOff>
      <xdr:row>83</xdr:row>
      <xdr:rowOff>27213</xdr:rowOff>
    </xdr:from>
    <xdr:to>
      <xdr:col>19</xdr:col>
      <xdr:colOff>476684</xdr:colOff>
      <xdr:row>131</xdr:row>
      <xdr:rowOff>215972</xdr:rowOff>
    </xdr:to>
    <xdr:graphicFrame macro="">
      <xdr:nvGraphicFramePr>
        <xdr:cNvPr id="7" name="Chart 6" descr="Horizontal bar graph showing conviction rate of adult recidivism. 3 year recidivism rates, rate by county release for fiscal year 2019 to 2020&#10;Statewide rate is 39.6%&#10;Statewide median is 39.6%">
          <a:extLst>
            <a:ext uri="{FF2B5EF4-FFF2-40B4-BE49-F238E27FC236}">
              <a16:creationId xmlns:a16="http://schemas.microsoft.com/office/drawing/2014/main" id="{0E6A1B3B-9557-44E2-9C49-F3AC9AB87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1</xdr:col>
      <xdr:colOff>18912</xdr:colOff>
      <xdr:row>0</xdr:row>
      <xdr:rowOff>47095</xdr:rowOff>
    </xdr:from>
    <xdr:ext cx="1847953" cy="736295"/>
    <xdr:pic>
      <xdr:nvPicPr>
        <xdr:cNvPr id="3" name="Picture 1" descr="D H C S logo">
          <a:extLst>
            <a:ext uri="{FF2B5EF4-FFF2-40B4-BE49-F238E27FC236}">
              <a16:creationId xmlns:a16="http://schemas.microsoft.com/office/drawing/2014/main" id="{AE81379B-5188-4F6F-B492-E7BF642AC9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61850" y="47095"/>
          <a:ext cx="1847953" cy="736295"/>
        </a:xfrm>
        <a:prstGeom prst="rect">
          <a:avLst/>
        </a:prstGeom>
      </xdr:spPr>
    </xdr:pic>
    <xdr:clientData/>
  </xdr:oneCellAnchor>
  <xdr:twoCellAnchor>
    <xdr:from>
      <xdr:col>4</xdr:col>
      <xdr:colOff>0</xdr:colOff>
      <xdr:row>147</xdr:row>
      <xdr:rowOff>181655</xdr:rowOff>
    </xdr:from>
    <xdr:to>
      <xdr:col>22</xdr:col>
      <xdr:colOff>598715</xdr:colOff>
      <xdr:row>188</xdr:row>
      <xdr:rowOff>13607</xdr:rowOff>
    </xdr:to>
    <xdr:graphicFrame macro="">
      <xdr:nvGraphicFramePr>
        <xdr:cNvPr id="10" name="Chart 3" descr="Horizontal bar graph showing child maltreatment substantiations, incidence per 1,000 children.&#10;Statewide rate is 5.7&#10;Statewide median is 6.5">
          <a:extLst>
            <a:ext uri="{FF2B5EF4-FFF2-40B4-BE49-F238E27FC236}">
              <a16:creationId xmlns:a16="http://schemas.microsoft.com/office/drawing/2014/main" id="{90A3AC13-7D85-4508-A3EA-903574DEDD04}"/>
            </a:ext>
            <a:ext uri="{147F2762-F138-4A5C-976F-8EAC2B608ADB}">
              <a16:predDERef xmlns:a16="http://schemas.microsoft.com/office/drawing/2014/main" pred="{9DE74CC3-E546-4BF2-8263-EA16052556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83</xdr:row>
      <xdr:rowOff>0</xdr:rowOff>
    </xdr:from>
    <xdr:to>
      <xdr:col>19</xdr:col>
      <xdr:colOff>517072</xdr:colOff>
      <xdr:row>134</xdr:row>
      <xdr:rowOff>81643</xdr:rowOff>
    </xdr:to>
    <xdr:graphicFrame macro="">
      <xdr:nvGraphicFramePr>
        <xdr:cNvPr id="4" name="Chart 3" descr="Horizontal bar graph showing open child welfare case s m h s penetration rates&#10;Statewide rate is 43%.  &#10;Statewide median is 39.5%">
          <a:extLst>
            <a:ext uri="{FF2B5EF4-FFF2-40B4-BE49-F238E27FC236}">
              <a16:creationId xmlns:a16="http://schemas.microsoft.com/office/drawing/2014/main" id="{F3A557AA-DD90-432D-A004-960F4E457676}"/>
            </a:ext>
            <a:ext uri="{147F2762-F138-4A5C-976F-8EAC2B608ADB}">
              <a16:predDERef xmlns:a16="http://schemas.microsoft.com/office/drawing/2014/main" pred="{90A3AC13-7D85-4508-A3EA-903574DED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367393</xdr:colOff>
      <xdr:row>17</xdr:row>
      <xdr:rowOff>204107</xdr:rowOff>
    </xdr:from>
    <xdr:to>
      <xdr:col>19</xdr:col>
      <xdr:colOff>288581</xdr:colOff>
      <xdr:row>66</xdr:row>
      <xdr:rowOff>113429</xdr:rowOff>
    </xdr:to>
    <xdr:graphicFrame macro="">
      <xdr:nvGraphicFramePr>
        <xdr:cNvPr id="2" name="Chart 1" descr="Horizontal bar graph showing children in foster care rate per 100,000&#10;Statewide rate is 525.1&#10;Statewide median is 484">
          <a:extLst>
            <a:ext uri="{FF2B5EF4-FFF2-40B4-BE49-F238E27FC236}">
              <a16:creationId xmlns:a16="http://schemas.microsoft.com/office/drawing/2014/main" id="{9B5A9734-31FD-479D-8753-CACFEB0FE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83</xdr:row>
      <xdr:rowOff>222249</xdr:rowOff>
    </xdr:from>
    <xdr:to>
      <xdr:col>21</xdr:col>
      <xdr:colOff>365126</xdr:colOff>
      <xdr:row>145</xdr:row>
      <xdr:rowOff>126999</xdr:rowOff>
    </xdr:to>
    <xdr:graphicFrame macro="">
      <xdr:nvGraphicFramePr>
        <xdr:cNvPr id="9" name="Chart 7" descr="Horizontal bar graph showing rate for follow-up after emergency department visit for mental illnessuse (f u m 30)&#10;Statewide rate is 38.2%.&#10;Statewide median is 37.3%.">
          <a:extLst>
            <a:ext uri="{FF2B5EF4-FFF2-40B4-BE49-F238E27FC236}">
              <a16:creationId xmlns:a16="http://schemas.microsoft.com/office/drawing/2014/main" id="{F2CA518A-85E9-4912-B2AC-DE4DBA3D68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19</xdr:row>
      <xdr:rowOff>-1</xdr:rowOff>
    </xdr:from>
    <xdr:to>
      <xdr:col>21</xdr:col>
      <xdr:colOff>366729</xdr:colOff>
      <xdr:row>81</xdr:row>
      <xdr:rowOff>212667</xdr:rowOff>
    </xdr:to>
    <xdr:graphicFrame macro="">
      <xdr:nvGraphicFramePr>
        <xdr:cNvPr id="13" name="Chart 8" descr="Horizontal bar graph showing rate for follow-up after emergency department visit for substance use (f u a 30)&#10;Statewide rate is 28.8%.&#10;Statewide median is 30.3%.">
          <a:extLst>
            <a:ext uri="{FF2B5EF4-FFF2-40B4-BE49-F238E27FC236}">
              <a16:creationId xmlns:a16="http://schemas.microsoft.com/office/drawing/2014/main" id="{5C5F4837-9C2D-4DFE-B21D-F9A18394451E}"/>
            </a:ext>
            <a:ext uri="{147F2762-F138-4A5C-976F-8EAC2B608ADB}">
              <a16:predDERef xmlns:a16="http://schemas.microsoft.com/office/drawing/2014/main" pred="{BF752027-F347-4065-B2A6-A775116B4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18912</xdr:colOff>
      <xdr:row>0</xdr:row>
      <xdr:rowOff>47095</xdr:rowOff>
    </xdr:from>
    <xdr:to>
      <xdr:col>1</xdr:col>
      <xdr:colOff>1751772</xdr:colOff>
      <xdr:row>3</xdr:row>
      <xdr:rowOff>78540</xdr:rowOff>
    </xdr:to>
    <xdr:pic>
      <xdr:nvPicPr>
        <xdr:cNvPr id="3" name="Picture 1" descr="D H C S logo">
          <a:extLst>
            <a:ext uri="{FF2B5EF4-FFF2-40B4-BE49-F238E27FC236}">
              <a16:creationId xmlns:a16="http://schemas.microsoft.com/office/drawing/2014/main" id="{8A14D832-86D2-420B-882C-F099FAA24CD3}"/>
            </a:ext>
            <a:ext uri="{147F2762-F138-4A5C-976F-8EAC2B608ADB}">
              <a16:predDERef xmlns:a16="http://schemas.microsoft.com/office/drawing/2014/main" pred="{5C5F4837-9C2D-4DFE-B21D-F9A1839445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66612" y="47095"/>
          <a:ext cx="1859860" cy="658508"/>
        </a:xfrm>
        <a:prstGeom prst="rect">
          <a:avLst/>
        </a:prstGeom>
      </xdr:spPr>
    </xdr:pic>
    <xdr:clientData/>
  </xdr:twoCellAnchor>
  <xdr:twoCellAnchor>
    <xdr:from>
      <xdr:col>4</xdr:col>
      <xdr:colOff>1296</xdr:colOff>
      <xdr:row>149</xdr:row>
      <xdr:rowOff>34637</xdr:rowOff>
    </xdr:from>
    <xdr:to>
      <xdr:col>21</xdr:col>
      <xdr:colOff>368026</xdr:colOff>
      <xdr:row>207</xdr:row>
      <xdr:rowOff>39486</xdr:rowOff>
    </xdr:to>
    <xdr:graphicFrame macro="">
      <xdr:nvGraphicFramePr>
        <xdr:cNvPr id="2" name="Chart 1" descr="Horizontal bar graph showing rate for adults that needed help for emotional or mental health problems or use of alcohol or drugs who had no visits for mental health, drug, alcohol issues in the past year.&#10;Statewide rate is 48.4%.&#10;Statewide median is 50.5%.">
          <a:extLst>
            <a:ext uri="{FF2B5EF4-FFF2-40B4-BE49-F238E27FC236}">
              <a16:creationId xmlns:a16="http://schemas.microsoft.com/office/drawing/2014/main" id="{D3EF85F0-0CF4-4AE2-A27D-CFB0C64DA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18912</xdr:colOff>
      <xdr:row>0</xdr:row>
      <xdr:rowOff>47095</xdr:rowOff>
    </xdr:from>
    <xdr:to>
      <xdr:col>1</xdr:col>
      <xdr:colOff>1876730</xdr:colOff>
      <xdr:row>3</xdr:row>
      <xdr:rowOff>67428</xdr:rowOff>
    </xdr:to>
    <xdr:pic>
      <xdr:nvPicPr>
        <xdr:cNvPr id="3" name="Picture 1" descr="D H C S logo">
          <a:extLst>
            <a:ext uri="{FF2B5EF4-FFF2-40B4-BE49-F238E27FC236}">
              <a16:creationId xmlns:a16="http://schemas.microsoft.com/office/drawing/2014/main" id="{91ED1135-10AD-4B9D-B11F-45B96DBC6F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39398" y="47095"/>
          <a:ext cx="1857818" cy="738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C3606-A917-4BAE-84D5-37693CF7EF36}">
  <sheetPr codeName="Sheet1">
    <tabColor theme="2"/>
  </sheetPr>
  <dimension ref="A1:R33"/>
  <sheetViews>
    <sheetView showGridLines="0" tabSelected="1" zoomScale="70" zoomScaleNormal="70" workbookViewId="0">
      <selection activeCell="B7" sqref="B7"/>
    </sheetView>
  </sheetViews>
  <sheetFormatPr defaultColWidth="0" defaultRowHeight="17.25" zeroHeight="1" x14ac:dyDescent="0.3"/>
  <cols>
    <col min="1" max="1" width="9" style="3" customWidth="1"/>
    <col min="2" max="2" width="37.28515625" style="3" customWidth="1"/>
    <col min="3" max="3" width="30.7109375" style="3" customWidth="1"/>
    <col min="4" max="4" width="9" style="3" bestFit="1" customWidth="1"/>
    <col min="5" max="18" width="9" style="3" customWidth="1"/>
    <col min="19" max="19" width="9" style="3" hidden="1" customWidth="1"/>
    <col min="20" max="16384" width="9" style="3" hidden="1"/>
  </cols>
  <sheetData>
    <row r="1" spans="1:18" x14ac:dyDescent="0.3">
      <c r="A1" s="2" t="s">
        <v>0</v>
      </c>
      <c r="B1" s="12"/>
      <c r="C1" s="12"/>
      <c r="D1" s="12"/>
      <c r="E1" s="12"/>
      <c r="F1" s="12"/>
      <c r="G1" s="12"/>
      <c r="H1" s="12"/>
      <c r="I1" s="12"/>
      <c r="J1" s="12"/>
      <c r="K1" s="12"/>
      <c r="L1" s="12"/>
      <c r="M1" s="12"/>
      <c r="N1" s="12"/>
      <c r="O1" s="12"/>
      <c r="P1" s="12"/>
      <c r="Q1" s="12"/>
      <c r="R1" s="12"/>
    </row>
    <row r="2" spans="1:18" x14ac:dyDescent="0.3">
      <c r="A2" s="12"/>
      <c r="B2" s="12"/>
      <c r="C2" s="12"/>
      <c r="D2" s="12"/>
      <c r="E2" s="12"/>
      <c r="F2" s="12"/>
      <c r="G2" s="12"/>
      <c r="H2" s="12"/>
      <c r="I2" s="12"/>
      <c r="J2" s="12"/>
      <c r="K2" s="12"/>
      <c r="L2" s="12"/>
      <c r="M2" s="12"/>
      <c r="N2" s="12"/>
      <c r="O2" s="12"/>
      <c r="P2" s="12"/>
      <c r="Q2" s="12"/>
      <c r="R2" s="12"/>
    </row>
    <row r="3" spans="1:18" x14ac:dyDescent="0.3">
      <c r="A3" s="12"/>
      <c r="B3" s="12"/>
      <c r="C3" s="12"/>
      <c r="D3" s="12"/>
      <c r="E3" s="12"/>
      <c r="F3" s="12"/>
      <c r="G3" s="12"/>
      <c r="H3" s="12"/>
      <c r="I3" s="12"/>
      <c r="J3" s="12"/>
      <c r="K3" s="12"/>
      <c r="L3" s="12"/>
      <c r="M3" s="12"/>
      <c r="N3" s="12"/>
      <c r="O3" s="12"/>
      <c r="P3" s="12"/>
      <c r="Q3" s="12"/>
      <c r="R3" s="12"/>
    </row>
    <row r="4" spans="1:18" ht="12.75" customHeight="1" x14ac:dyDescent="0.3">
      <c r="A4" s="184"/>
      <c r="B4" s="187"/>
      <c r="C4" s="187"/>
      <c r="D4" s="187"/>
      <c r="E4" s="187"/>
      <c r="F4" s="187"/>
      <c r="G4" s="187"/>
      <c r="H4" s="187"/>
      <c r="I4" s="184" t="s">
        <v>1</v>
      </c>
      <c r="J4" s="184"/>
      <c r="K4" s="12"/>
      <c r="L4" s="12"/>
      <c r="M4" s="12"/>
      <c r="N4" s="12"/>
      <c r="O4" s="12"/>
      <c r="P4" s="12"/>
      <c r="Q4" s="12"/>
      <c r="R4" s="12"/>
    </row>
    <row r="5" spans="1:18" ht="14.65" customHeight="1" x14ac:dyDescent="0.3">
      <c r="A5" s="185"/>
      <c r="B5" s="177" t="s">
        <v>2</v>
      </c>
      <c r="C5" s="186"/>
      <c r="D5" s="185"/>
      <c r="E5" s="185"/>
      <c r="F5" s="185"/>
      <c r="G5" s="185"/>
      <c r="H5" s="185"/>
      <c r="I5" s="185"/>
      <c r="J5" s="187"/>
      <c r="K5" s="12"/>
      <c r="L5" s="12"/>
      <c r="M5" s="12"/>
      <c r="N5" s="12"/>
      <c r="O5" s="12"/>
      <c r="P5" s="12"/>
      <c r="Q5" s="12"/>
      <c r="R5" s="12"/>
    </row>
    <row r="6" spans="1:18" s="77" customFormat="1" ht="14.65" customHeight="1" x14ac:dyDescent="0.3">
      <c r="A6" s="13"/>
      <c r="B6" s="178" t="s">
        <v>3</v>
      </c>
      <c r="C6" s="188"/>
      <c r="D6" s="188"/>
      <c r="E6" s="13"/>
      <c r="F6" s="13"/>
      <c r="G6" s="13"/>
      <c r="H6" s="13"/>
      <c r="I6" s="13"/>
      <c r="J6" s="170"/>
      <c r="K6" s="14"/>
      <c r="L6" s="14"/>
      <c r="M6" s="14"/>
      <c r="N6" s="14"/>
      <c r="O6" s="14"/>
      <c r="P6" s="14"/>
      <c r="Q6" s="14"/>
      <c r="R6" s="14"/>
    </row>
    <row r="7" spans="1:18" s="77" customFormat="1" x14ac:dyDescent="0.3">
      <c r="A7" s="15"/>
      <c r="B7" s="171" t="s">
        <v>308</v>
      </c>
      <c r="C7" s="15"/>
      <c r="D7" s="15"/>
      <c r="E7" s="14"/>
      <c r="F7" s="15"/>
      <c r="G7" s="15"/>
      <c r="H7" s="170"/>
      <c r="I7" s="170"/>
      <c r="J7" s="170"/>
      <c r="K7" s="14"/>
      <c r="L7" s="14"/>
      <c r="M7" s="14"/>
      <c r="N7" s="14"/>
      <c r="O7" s="14"/>
      <c r="P7" s="14"/>
      <c r="Q7" s="14"/>
      <c r="R7" s="14"/>
    </row>
    <row r="8" spans="1:18" hidden="1" x14ac:dyDescent="0.3">
      <c r="A8" s="12"/>
      <c r="C8" s="189"/>
      <c r="D8" s="189"/>
      <c r="E8" s="189"/>
      <c r="F8" s="189"/>
      <c r="G8" s="189"/>
      <c r="H8" s="190"/>
      <c r="I8" s="190"/>
      <c r="J8" s="12"/>
      <c r="K8" s="12"/>
      <c r="L8" s="12"/>
      <c r="M8" s="12"/>
      <c r="N8" s="12"/>
      <c r="O8" s="12"/>
      <c r="P8" s="12"/>
      <c r="Q8" s="12"/>
      <c r="R8" s="12"/>
    </row>
    <row r="9" spans="1:18" x14ac:dyDescent="0.3">
      <c r="A9" s="12"/>
      <c r="B9" s="4" t="s">
        <v>4</v>
      </c>
      <c r="C9" s="189"/>
      <c r="D9" s="189"/>
      <c r="E9" s="189"/>
      <c r="F9" s="189"/>
      <c r="G9" s="189"/>
      <c r="H9" s="190"/>
      <c r="I9" s="190"/>
      <c r="J9" s="12"/>
      <c r="K9" s="12"/>
      <c r="L9" s="12"/>
      <c r="M9" s="12"/>
      <c r="N9" s="12"/>
      <c r="O9" s="12"/>
      <c r="P9" s="12"/>
      <c r="Q9" s="12"/>
      <c r="R9" s="12"/>
    </row>
    <row r="10" spans="1:18" ht="15" customHeight="1" x14ac:dyDescent="0.3">
      <c r="A10" s="12"/>
      <c r="B10" s="5" t="s">
        <v>5</v>
      </c>
      <c r="C10" s="175" t="s">
        <v>6</v>
      </c>
      <c r="D10" s="125"/>
      <c r="E10" s="125"/>
      <c r="F10" s="125"/>
      <c r="G10" s="125"/>
      <c r="H10" s="125"/>
      <c r="I10" s="125"/>
      <c r="J10" s="125"/>
      <c r="K10" s="125"/>
      <c r="L10" s="125"/>
      <c r="M10" s="12"/>
      <c r="N10" s="12"/>
      <c r="O10" s="12"/>
      <c r="P10" s="12"/>
      <c r="Q10" s="12"/>
      <c r="R10" s="12"/>
    </row>
    <row r="11" spans="1:18" ht="15" customHeight="1" x14ac:dyDescent="0.3">
      <c r="A11" s="12"/>
      <c r="B11" s="6" t="s">
        <v>7</v>
      </c>
      <c r="C11" s="175" t="s">
        <v>8</v>
      </c>
      <c r="D11" s="125"/>
      <c r="E11" s="125"/>
      <c r="F11" s="125"/>
      <c r="G11" s="125"/>
      <c r="H11" s="125"/>
      <c r="I11" s="125"/>
      <c r="J11" s="125"/>
      <c r="K11" s="125"/>
      <c r="L11" s="125"/>
      <c r="M11" s="12"/>
      <c r="N11" s="12"/>
      <c r="O11" s="12"/>
      <c r="P11" s="12"/>
      <c r="Q11" s="12"/>
      <c r="R11" s="12"/>
    </row>
    <row r="12" spans="1:18" hidden="1" x14ac:dyDescent="0.3">
      <c r="A12" s="12"/>
      <c r="B12" s="164"/>
      <c r="C12" s="165"/>
      <c r="D12" s="165"/>
      <c r="E12" s="165"/>
      <c r="F12" s="165"/>
      <c r="G12" s="165"/>
      <c r="H12" s="165"/>
      <c r="I12" s="165"/>
      <c r="J12" s="165"/>
      <c r="K12" s="165"/>
    </row>
    <row r="13" spans="1:18" ht="15" hidden="1" customHeight="1" x14ac:dyDescent="0.3">
      <c r="A13" s="12"/>
      <c r="B13" s="176" t="s">
        <v>9</v>
      </c>
      <c r="C13" s="176"/>
      <c r="D13" s="176"/>
      <c r="E13" s="176"/>
      <c r="F13" s="176"/>
      <c r="G13" s="176"/>
      <c r="H13" s="176"/>
      <c r="I13" s="176"/>
      <c r="J13" s="176"/>
      <c r="K13" s="176"/>
      <c r="L13" s="176"/>
      <c r="M13" s="176"/>
      <c r="N13" s="176"/>
      <c r="O13" s="176"/>
      <c r="P13" s="176"/>
      <c r="Q13" s="176"/>
      <c r="R13" s="176"/>
    </row>
    <row r="14" spans="1:18" ht="15" hidden="1" customHeight="1" x14ac:dyDescent="0.3">
      <c r="A14" s="12"/>
      <c r="B14" s="176"/>
      <c r="C14" s="176"/>
      <c r="D14" s="176"/>
      <c r="E14" s="176"/>
      <c r="F14" s="176"/>
      <c r="G14" s="176"/>
      <c r="H14" s="176"/>
      <c r="I14" s="176"/>
      <c r="J14" s="176"/>
      <c r="K14" s="176"/>
      <c r="L14" s="176"/>
      <c r="M14" s="176"/>
      <c r="N14" s="176"/>
      <c r="O14" s="176"/>
      <c r="P14" s="176"/>
      <c r="Q14" s="176"/>
      <c r="R14" s="176"/>
    </row>
    <row r="15" spans="1:18" ht="15" customHeight="1" x14ac:dyDescent="0.3">
      <c r="A15" s="12"/>
      <c r="B15" s="179" t="s">
        <v>301</v>
      </c>
      <c r="C15" s="192"/>
      <c r="D15" s="192"/>
      <c r="E15" s="192"/>
      <c r="F15" s="192"/>
      <c r="G15" s="192"/>
      <c r="H15" s="192"/>
      <c r="I15" s="192"/>
      <c r="J15" s="192"/>
      <c r="K15" s="192"/>
      <c r="L15" s="192"/>
      <c r="M15" s="192"/>
      <c r="N15" s="192"/>
      <c r="O15" s="192"/>
      <c r="P15" s="192"/>
      <c r="Q15" s="192"/>
      <c r="R15" s="192"/>
    </row>
    <row r="16" spans="1:18" ht="15" customHeight="1" x14ac:dyDescent="0.3">
      <c r="A16" s="12"/>
      <c r="B16" s="179" t="s">
        <v>302</v>
      </c>
      <c r="C16" s="191"/>
      <c r="D16" s="191"/>
      <c r="E16" s="191"/>
      <c r="F16" s="191"/>
      <c r="G16" s="191"/>
      <c r="H16" s="191"/>
      <c r="I16" s="191"/>
      <c r="J16" s="191"/>
      <c r="K16" s="191"/>
      <c r="L16" s="191"/>
      <c r="M16" s="191"/>
      <c r="N16" s="191"/>
      <c r="O16" s="191"/>
      <c r="P16" s="191"/>
      <c r="Q16" s="191"/>
      <c r="R16" s="191"/>
    </row>
    <row r="17" spans="1:18" ht="15" customHeight="1" x14ac:dyDescent="0.3">
      <c r="A17" s="12"/>
      <c r="B17" s="179" t="s">
        <v>303</v>
      </c>
      <c r="C17" s="191"/>
      <c r="D17" s="191"/>
      <c r="E17" s="191"/>
      <c r="F17" s="191"/>
      <c r="G17" s="191"/>
      <c r="H17" s="191"/>
      <c r="I17" s="191"/>
      <c r="J17" s="191"/>
      <c r="K17" s="191"/>
      <c r="L17" s="191"/>
      <c r="M17" s="191"/>
      <c r="N17" s="191"/>
      <c r="O17" s="191"/>
      <c r="P17" s="191"/>
      <c r="Q17" s="191"/>
      <c r="R17" s="191"/>
    </row>
    <row r="18" spans="1:18" ht="15" customHeight="1" x14ac:dyDescent="0.3">
      <c r="A18" s="12"/>
      <c r="B18" s="179" t="s">
        <v>304</v>
      </c>
      <c r="C18" s="191"/>
      <c r="D18" s="191"/>
      <c r="E18" s="191"/>
      <c r="F18" s="191"/>
      <c r="G18" s="191"/>
      <c r="H18" s="191"/>
      <c r="I18" s="191"/>
      <c r="J18" s="191"/>
      <c r="K18" s="191"/>
      <c r="L18" s="191"/>
      <c r="M18" s="191"/>
      <c r="N18" s="191"/>
      <c r="O18" s="191"/>
      <c r="P18" s="191"/>
      <c r="Q18" s="191"/>
      <c r="R18" s="191"/>
    </row>
    <row r="19" spans="1:18" ht="45.75" customHeight="1" x14ac:dyDescent="0.3">
      <c r="A19" s="12"/>
      <c r="B19" s="7" t="s">
        <v>10</v>
      </c>
      <c r="C19" s="8" t="s">
        <v>11</v>
      </c>
      <c r="D19" s="12"/>
      <c r="E19" s="12"/>
      <c r="F19" s="12"/>
      <c r="G19" s="12"/>
      <c r="H19" s="12"/>
      <c r="I19" s="12"/>
      <c r="J19" s="12"/>
      <c r="K19" s="12"/>
      <c r="L19" s="12"/>
      <c r="M19" s="12"/>
      <c r="N19" s="12"/>
      <c r="O19" s="12"/>
      <c r="P19" s="12"/>
      <c r="Q19" s="12"/>
      <c r="R19" s="12"/>
    </row>
    <row r="20" spans="1:18" ht="36.75" customHeight="1" x14ac:dyDescent="0.3">
      <c r="A20" s="12"/>
      <c r="B20" s="9" t="s">
        <v>12</v>
      </c>
      <c r="C20" s="9" t="s">
        <v>12</v>
      </c>
      <c r="D20" s="12"/>
      <c r="E20" s="12"/>
      <c r="F20" s="12"/>
      <c r="G20" s="12"/>
      <c r="H20" s="12"/>
      <c r="I20" s="12"/>
      <c r="J20" s="12"/>
      <c r="K20" s="12"/>
      <c r="L20" s="12"/>
      <c r="M20" s="12"/>
      <c r="N20" s="12"/>
      <c r="O20" s="12"/>
      <c r="P20" s="12"/>
      <c r="Q20" s="12"/>
      <c r="R20" s="12"/>
    </row>
    <row r="21" spans="1:18" ht="36.75" customHeight="1" x14ac:dyDescent="0.3">
      <c r="A21" s="12"/>
      <c r="B21" s="10" t="s">
        <v>13</v>
      </c>
      <c r="C21" s="10" t="s">
        <v>13</v>
      </c>
      <c r="D21" s="12"/>
      <c r="E21" s="12"/>
      <c r="F21" s="12"/>
      <c r="G21" s="12"/>
      <c r="H21" s="12"/>
      <c r="I21" s="12"/>
      <c r="J21" s="12"/>
      <c r="K21" s="12"/>
      <c r="L21" s="12"/>
      <c r="M21" s="12"/>
      <c r="N21" s="12"/>
      <c r="O21" s="12"/>
      <c r="P21" s="12"/>
      <c r="Q21" s="12"/>
      <c r="R21" s="12"/>
    </row>
    <row r="22" spans="1:18" ht="45" customHeight="1" x14ac:dyDescent="0.3">
      <c r="A22" s="12"/>
      <c r="B22" s="10" t="s">
        <v>14</v>
      </c>
      <c r="C22" s="10" t="s">
        <v>14</v>
      </c>
      <c r="D22" s="12"/>
      <c r="E22" s="12"/>
      <c r="F22" s="12"/>
      <c r="G22" s="12"/>
      <c r="H22" s="12"/>
      <c r="I22" s="12"/>
      <c r="J22" s="12"/>
      <c r="K22" s="12"/>
      <c r="L22" s="12"/>
      <c r="M22" s="12"/>
      <c r="N22" s="12"/>
      <c r="O22" s="12"/>
      <c r="P22" s="12"/>
      <c r="Q22" s="12"/>
      <c r="R22" s="12"/>
    </row>
    <row r="23" spans="1:18" ht="45" customHeight="1" x14ac:dyDescent="0.3">
      <c r="A23" s="12"/>
      <c r="B23" s="11" t="s">
        <v>15</v>
      </c>
      <c r="C23" s="11" t="s">
        <v>16</v>
      </c>
      <c r="D23" s="12"/>
      <c r="E23" s="12"/>
      <c r="F23" s="12"/>
      <c r="G23" s="12"/>
      <c r="H23" s="12"/>
      <c r="I23" s="12"/>
      <c r="J23" s="12"/>
      <c r="K23" s="12"/>
      <c r="L23" s="12"/>
      <c r="M23" s="12"/>
      <c r="N23" s="12"/>
      <c r="O23" s="12"/>
      <c r="P23" s="12"/>
      <c r="Q23" s="12"/>
      <c r="R23" s="12"/>
    </row>
    <row r="24" spans="1:18" ht="36.75" customHeight="1" x14ac:dyDescent="0.3">
      <c r="A24" s="12"/>
      <c r="B24" s="10" t="s">
        <v>17</v>
      </c>
      <c r="C24" s="10" t="s">
        <v>18</v>
      </c>
      <c r="D24" s="12"/>
      <c r="E24" s="12"/>
      <c r="F24" s="12"/>
      <c r="G24" s="12"/>
      <c r="H24" s="12"/>
      <c r="I24" s="12"/>
      <c r="J24" s="12"/>
      <c r="K24" s="12"/>
      <c r="L24" s="12"/>
      <c r="M24" s="12"/>
      <c r="N24" s="12"/>
      <c r="O24" s="12"/>
      <c r="P24" s="12"/>
      <c r="Q24" s="12"/>
      <c r="R24" s="12"/>
    </row>
    <row r="25" spans="1:18" ht="39.4" customHeight="1" x14ac:dyDescent="0.3">
      <c r="A25" s="12"/>
      <c r="B25" s="10" t="s">
        <v>19</v>
      </c>
      <c r="C25" s="10" t="s">
        <v>20</v>
      </c>
      <c r="D25" s="12"/>
      <c r="E25" s="12"/>
      <c r="F25" s="12"/>
      <c r="G25" s="12"/>
      <c r="H25" s="12"/>
      <c r="I25" s="12"/>
      <c r="J25" s="12"/>
      <c r="K25" s="12"/>
      <c r="L25" s="12"/>
      <c r="M25" s="12"/>
      <c r="N25" s="12"/>
      <c r="O25" s="12"/>
      <c r="P25" s="12"/>
      <c r="Q25" s="12"/>
      <c r="R25" s="12"/>
    </row>
    <row r="26" spans="1:18" ht="36.75" customHeight="1" x14ac:dyDescent="0.3">
      <c r="A26" s="12"/>
      <c r="B26" s="10" t="s">
        <v>21</v>
      </c>
      <c r="C26" s="10" t="s">
        <v>21</v>
      </c>
      <c r="D26" s="12"/>
      <c r="E26" s="12"/>
      <c r="F26" s="12"/>
      <c r="G26" s="12"/>
      <c r="H26" s="12"/>
      <c r="I26" s="12"/>
      <c r="J26" s="12"/>
      <c r="K26" s="12"/>
      <c r="L26" s="12"/>
      <c r="M26" s="12"/>
      <c r="N26" s="12"/>
      <c r="O26" s="12"/>
      <c r="P26" s="12"/>
      <c r="Q26" s="12"/>
      <c r="R26" s="12"/>
    </row>
    <row r="27" spans="1:18" ht="36.75" customHeight="1" x14ac:dyDescent="0.3">
      <c r="A27" s="12"/>
      <c r="B27" s="10" t="s">
        <v>22</v>
      </c>
      <c r="C27" s="10" t="s">
        <v>23</v>
      </c>
      <c r="D27" s="12"/>
      <c r="E27" s="12"/>
      <c r="F27" s="12"/>
      <c r="G27" s="12"/>
      <c r="H27" s="12"/>
      <c r="I27" s="12"/>
      <c r="J27" s="12"/>
      <c r="K27" s="12"/>
      <c r="L27" s="12"/>
      <c r="M27" s="12"/>
      <c r="N27" s="12"/>
      <c r="O27" s="12"/>
      <c r="P27" s="12"/>
      <c r="Q27" s="12"/>
      <c r="R27" s="12"/>
    </row>
    <row r="28" spans="1:18" ht="36.75" customHeight="1" x14ac:dyDescent="0.3">
      <c r="A28" s="12"/>
      <c r="B28" s="10" t="s">
        <v>24</v>
      </c>
      <c r="C28" s="10" t="s">
        <v>25</v>
      </c>
      <c r="D28" s="12"/>
      <c r="E28" s="12"/>
      <c r="F28" s="12"/>
      <c r="G28" s="12"/>
      <c r="H28" s="12"/>
      <c r="I28" s="12"/>
      <c r="J28" s="12"/>
      <c r="K28" s="12"/>
      <c r="L28" s="12"/>
      <c r="M28" s="12"/>
      <c r="N28" s="12"/>
      <c r="O28" s="12"/>
      <c r="P28" s="12"/>
      <c r="Q28" s="12"/>
      <c r="R28" s="12"/>
    </row>
    <row r="29" spans="1:18" ht="36.75" customHeight="1" x14ac:dyDescent="0.3">
      <c r="A29" s="12"/>
      <c r="B29" s="10" t="s">
        <v>26</v>
      </c>
      <c r="C29" s="10" t="s">
        <v>26</v>
      </c>
      <c r="D29" s="12"/>
      <c r="E29" s="12"/>
      <c r="F29" s="12"/>
      <c r="G29" s="12"/>
      <c r="H29" s="12"/>
      <c r="I29" s="12"/>
      <c r="J29" s="12"/>
      <c r="K29" s="12"/>
      <c r="L29" s="12"/>
      <c r="M29" s="12"/>
      <c r="N29" s="12"/>
      <c r="O29" s="12"/>
      <c r="P29" s="12"/>
      <c r="Q29" s="12"/>
      <c r="R29" s="12"/>
    </row>
    <row r="30" spans="1:18" ht="54.75" customHeight="1" x14ac:dyDescent="0.3">
      <c r="A30" s="12"/>
      <c r="B30" s="10" t="s">
        <v>27</v>
      </c>
      <c r="C30" s="10" t="s">
        <v>28</v>
      </c>
      <c r="D30" s="12"/>
      <c r="E30" s="12"/>
      <c r="F30" s="12"/>
      <c r="G30" s="12"/>
      <c r="H30" s="12"/>
      <c r="I30" s="12"/>
      <c r="J30" s="12"/>
      <c r="K30" s="12"/>
      <c r="L30" s="12"/>
      <c r="M30" s="12"/>
      <c r="N30" s="12"/>
      <c r="O30" s="12"/>
      <c r="P30" s="12"/>
      <c r="Q30" s="12"/>
      <c r="R30" s="12"/>
    </row>
    <row r="31" spans="1:18" ht="36.75" customHeight="1" x14ac:dyDescent="0.3">
      <c r="A31" s="12"/>
      <c r="B31" s="10" t="s">
        <v>29</v>
      </c>
      <c r="C31" s="10" t="s">
        <v>30</v>
      </c>
      <c r="D31" s="12"/>
      <c r="E31" s="12"/>
      <c r="F31" s="12"/>
      <c r="G31" s="12"/>
      <c r="H31" s="12"/>
      <c r="I31" s="12"/>
      <c r="J31" s="12"/>
      <c r="K31" s="12"/>
      <c r="L31" s="12"/>
      <c r="M31" s="12"/>
      <c r="N31" s="12"/>
      <c r="O31" s="12"/>
      <c r="P31" s="12"/>
      <c r="Q31" s="12"/>
      <c r="R31" s="12"/>
    </row>
    <row r="32" spans="1:18" ht="36.75" customHeight="1" x14ac:dyDescent="0.3">
      <c r="A32" s="12"/>
      <c r="B32" s="10" t="s">
        <v>31</v>
      </c>
      <c r="C32" s="10" t="s">
        <v>31</v>
      </c>
      <c r="D32" s="12"/>
      <c r="E32" s="12"/>
      <c r="F32" s="12"/>
      <c r="G32" s="12"/>
      <c r="H32" s="12"/>
      <c r="I32" s="12"/>
      <c r="J32" s="12"/>
      <c r="K32" s="12"/>
      <c r="L32" s="12"/>
      <c r="M32" s="12"/>
      <c r="N32" s="12"/>
      <c r="O32" s="12"/>
      <c r="P32" s="12"/>
      <c r="Q32" s="12"/>
      <c r="R32" s="12"/>
    </row>
    <row r="33" spans="1:18" ht="36.75" customHeight="1" x14ac:dyDescent="0.3">
      <c r="A33" s="12"/>
      <c r="B33" s="10" t="s">
        <v>32</v>
      </c>
      <c r="C33" s="10" t="s">
        <v>32</v>
      </c>
      <c r="D33" s="12"/>
      <c r="E33" s="12"/>
      <c r="F33" s="12"/>
      <c r="G33" s="12"/>
      <c r="H33" s="12"/>
      <c r="I33" s="12"/>
      <c r="J33" s="12"/>
      <c r="K33" s="12"/>
      <c r="L33" s="12"/>
      <c r="M33" s="12"/>
      <c r="N33" s="12"/>
      <c r="O33" s="12"/>
      <c r="P33" s="12"/>
      <c r="Q33" s="12"/>
      <c r="R33" s="12"/>
    </row>
  </sheetData>
  <sheetProtection sheet="1" objects="1" scenarios="1" selectLockedCell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0362-7C64-4676-9984-BB7776A9802E}">
  <sheetPr codeName="Sheet10">
    <tabColor rgb="FFF9A71C"/>
  </sheetPr>
  <dimension ref="A1:XFC208"/>
  <sheetViews>
    <sheetView topLeftCell="A6" zoomScale="85" zoomScaleNormal="85" workbookViewId="0">
      <selection activeCell="B13" sqref="B13:C13"/>
    </sheetView>
  </sheetViews>
  <sheetFormatPr defaultColWidth="0" defaultRowHeight="17.25" zeroHeight="1" x14ac:dyDescent="0.3"/>
  <cols>
    <col min="1" max="1" width="9" style="14" customWidth="1"/>
    <col min="2" max="2" width="24.42578125" style="92" customWidth="1"/>
    <col min="3" max="3" width="24.7109375" style="92" customWidth="1"/>
    <col min="4" max="19" width="9" style="14" customWidth="1"/>
    <col min="20" max="20" width="0" style="14" hidden="1" customWidth="1"/>
    <col min="21" max="16383" width="9" style="14" hidden="1"/>
    <col min="16384" max="16384" width="5.28515625" style="14" customWidth="1"/>
  </cols>
  <sheetData>
    <row r="1" spans="1:18" x14ac:dyDescent="0.3">
      <c r="A1" s="2" t="s">
        <v>0</v>
      </c>
      <c r="B1" s="14"/>
      <c r="C1" s="14"/>
    </row>
    <row r="2" spans="1:18" x14ac:dyDescent="0.3">
      <c r="B2" s="14"/>
      <c r="C2" s="14"/>
    </row>
    <row r="3" spans="1:18" x14ac:dyDescent="0.3">
      <c r="B3" s="14"/>
      <c r="C3" s="14"/>
    </row>
    <row r="4" spans="1:18" ht="12.75" customHeight="1" x14ac:dyDescent="0.3">
      <c r="A4" s="90"/>
      <c r="B4" s="170"/>
      <c r="C4" s="170"/>
      <c r="D4" s="90" t="s">
        <v>1</v>
      </c>
      <c r="E4" s="90"/>
    </row>
    <row r="5" spans="1:18" x14ac:dyDescent="0.3">
      <c r="A5" s="13"/>
      <c r="B5" s="181" t="s">
        <v>2</v>
      </c>
      <c r="C5" s="201"/>
      <c r="D5" s="202"/>
      <c r="E5" s="170"/>
    </row>
    <row r="6" spans="1:18" ht="14.65" customHeight="1" x14ac:dyDescent="0.3">
      <c r="A6" s="13"/>
      <c r="B6" s="178" t="s">
        <v>3</v>
      </c>
      <c r="C6" s="188"/>
      <c r="D6" s="188"/>
      <c r="E6" s="188"/>
      <c r="F6" s="188"/>
    </row>
    <row r="7" spans="1:18" x14ac:dyDescent="0.3">
      <c r="A7" s="15"/>
      <c r="B7" s="171" t="str">
        <f>Overview!B7</f>
        <v>Last Updated September 15, 2025</v>
      </c>
      <c r="C7" s="208"/>
      <c r="D7" s="170"/>
      <c r="E7" s="170"/>
    </row>
    <row r="8" spans="1:18" ht="20.100000000000001" customHeight="1" x14ac:dyDescent="0.3"/>
    <row r="9" spans="1:18" s="12" customFormat="1" ht="20.100000000000001" customHeight="1" x14ac:dyDescent="0.3">
      <c r="B9" s="205" t="s">
        <v>309</v>
      </c>
      <c r="C9" s="206"/>
      <c r="D9" s="206"/>
      <c r="E9" s="206"/>
      <c r="F9" s="206"/>
      <c r="G9" s="206"/>
      <c r="H9" s="206"/>
      <c r="I9" s="206"/>
      <c r="J9" s="206"/>
      <c r="K9" s="206"/>
      <c r="L9" s="206"/>
      <c r="M9" s="206"/>
      <c r="N9" s="206"/>
      <c r="O9" s="206"/>
      <c r="P9" s="206"/>
      <c r="Q9" s="206"/>
      <c r="R9" s="206"/>
    </row>
    <row r="10" spans="1:18" s="12" customFormat="1" ht="20.100000000000001" customHeight="1" x14ac:dyDescent="0.3">
      <c r="B10" s="205" t="s">
        <v>310</v>
      </c>
      <c r="C10" s="206"/>
      <c r="D10" s="206"/>
      <c r="E10" s="206"/>
      <c r="F10" s="206"/>
      <c r="G10" s="206"/>
      <c r="H10" s="206"/>
      <c r="I10" s="206"/>
      <c r="J10" s="206"/>
      <c r="K10" s="206"/>
      <c r="L10" s="206"/>
      <c r="M10" s="206"/>
      <c r="N10" s="206"/>
      <c r="O10" s="206"/>
      <c r="P10" s="206"/>
      <c r="Q10" s="206"/>
      <c r="R10" s="206"/>
    </row>
    <row r="11" spans="1:18" s="12" customFormat="1" ht="20.100000000000001" customHeight="1" x14ac:dyDescent="0.3">
      <c r="B11" s="91"/>
      <c r="C11" s="91"/>
      <c r="D11" s="91"/>
      <c r="E11" s="91"/>
      <c r="F11" s="91"/>
      <c r="G11" s="91"/>
      <c r="H11" s="91"/>
      <c r="I11" s="91"/>
      <c r="J11" s="91"/>
    </row>
    <row r="12" spans="1:18" ht="20.100000000000001" customHeight="1" x14ac:dyDescent="0.3"/>
    <row r="13" spans="1:18" s="12" customFormat="1" x14ac:dyDescent="0.3">
      <c r="B13" s="236" t="s">
        <v>125</v>
      </c>
      <c r="C13" s="236"/>
      <c r="D13" s="174"/>
      <c r="E13" s="14"/>
      <c r="F13" s="14"/>
      <c r="G13" s="14"/>
    </row>
    <row r="14" spans="1:18" s="111" customFormat="1" ht="51.75" x14ac:dyDescent="0.25">
      <c r="B14" s="128" t="s">
        <v>262</v>
      </c>
      <c r="C14" s="128">
        <v>2022</v>
      </c>
      <c r="D14" s="130"/>
      <c r="E14" s="129"/>
      <c r="F14" s="129"/>
      <c r="G14" s="129"/>
    </row>
    <row r="15" spans="1:18" s="111" customFormat="1" ht="34.5" x14ac:dyDescent="0.25">
      <c r="B15" s="79" t="s">
        <v>263</v>
      </c>
      <c r="C15" s="79" t="s">
        <v>264</v>
      </c>
      <c r="D15" s="130"/>
      <c r="E15" s="129"/>
      <c r="F15" s="129"/>
      <c r="G15" s="129"/>
    </row>
    <row r="16" spans="1:18" s="129" customFormat="1" ht="34.5" x14ac:dyDescent="0.25">
      <c r="B16" s="79" t="s">
        <v>265</v>
      </c>
      <c r="C16" s="79">
        <v>2023</v>
      </c>
    </row>
    <row r="17" spans="2:3" x14ac:dyDescent="0.3"/>
    <row r="18" spans="2:3" x14ac:dyDescent="0.3"/>
    <row r="19" spans="2:3" ht="17.25" customHeight="1" x14ac:dyDescent="0.3">
      <c r="B19" s="237" t="s">
        <v>137</v>
      </c>
      <c r="C19" s="237"/>
    </row>
    <row r="20" spans="2:3" ht="82.5" customHeight="1" x14ac:dyDescent="0.3">
      <c r="B20" s="80" t="s">
        <v>36</v>
      </c>
      <c r="C20" s="169" t="s">
        <v>266</v>
      </c>
    </row>
    <row r="21" spans="2:3" x14ac:dyDescent="0.3">
      <c r="B21" s="87" t="s">
        <v>43</v>
      </c>
      <c r="C21" s="82">
        <v>0.87</v>
      </c>
    </row>
    <row r="22" spans="2:3" x14ac:dyDescent="0.3">
      <c r="B22" s="88" t="s">
        <v>138</v>
      </c>
      <c r="C22" s="84">
        <v>0.88</v>
      </c>
    </row>
    <row r="23" spans="2:3" x14ac:dyDescent="0.3">
      <c r="B23" s="89" t="s">
        <v>37</v>
      </c>
      <c r="C23" s="86">
        <v>0.89</v>
      </c>
    </row>
    <row r="24" spans="2:3" x14ac:dyDescent="0.3">
      <c r="B24" s="89" t="s">
        <v>139</v>
      </c>
      <c r="C24" s="86" t="s">
        <v>196</v>
      </c>
    </row>
    <row r="25" spans="2:3" x14ac:dyDescent="0.3">
      <c r="B25" s="89" t="s">
        <v>140</v>
      </c>
      <c r="C25" s="86">
        <v>0.92</v>
      </c>
    </row>
    <row r="26" spans="2:3" x14ac:dyDescent="0.3">
      <c r="B26" s="89" t="s">
        <v>141</v>
      </c>
      <c r="C26" s="86">
        <v>0.88</v>
      </c>
    </row>
    <row r="27" spans="2:3" x14ac:dyDescent="0.3">
      <c r="B27" s="89" t="s">
        <v>142</v>
      </c>
      <c r="C27" s="86">
        <v>0.95</v>
      </c>
    </row>
    <row r="28" spans="2:3" x14ac:dyDescent="0.3">
      <c r="B28" s="89" t="s">
        <v>143</v>
      </c>
      <c r="C28" s="86">
        <v>0.89</v>
      </c>
    </row>
    <row r="29" spans="2:3" x14ac:dyDescent="0.3">
      <c r="B29" s="89" t="s">
        <v>144</v>
      </c>
      <c r="C29" s="86">
        <v>0.91</v>
      </c>
    </row>
    <row r="30" spans="2:3" x14ac:dyDescent="0.3">
      <c r="B30" s="89" t="s">
        <v>145</v>
      </c>
      <c r="C30" s="86">
        <v>0.87</v>
      </c>
    </row>
    <row r="31" spans="2:3" x14ac:dyDescent="0.3">
      <c r="B31" s="89" t="s">
        <v>146</v>
      </c>
      <c r="C31" s="86">
        <v>0.94</v>
      </c>
    </row>
    <row r="32" spans="2:3" x14ac:dyDescent="0.3">
      <c r="B32" s="89" t="s">
        <v>147</v>
      </c>
      <c r="C32" s="86">
        <v>0.84</v>
      </c>
    </row>
    <row r="33" spans="2:3" x14ac:dyDescent="0.3">
      <c r="B33" s="89" t="s">
        <v>148</v>
      </c>
      <c r="C33" s="86">
        <v>0.85</v>
      </c>
    </row>
    <row r="34" spans="2:3" x14ac:dyDescent="0.3">
      <c r="B34" s="89" t="s">
        <v>149</v>
      </c>
      <c r="C34" s="86">
        <v>0.93</v>
      </c>
    </row>
    <row r="35" spans="2:3" x14ac:dyDescent="0.3">
      <c r="B35" s="89" t="s">
        <v>150</v>
      </c>
      <c r="C35" s="86">
        <v>0.85</v>
      </c>
    </row>
    <row r="36" spans="2:3" x14ac:dyDescent="0.3">
      <c r="B36" s="89" t="s">
        <v>151</v>
      </c>
      <c r="C36" s="86">
        <v>0.49</v>
      </c>
    </row>
    <row r="37" spans="2:3" x14ac:dyDescent="0.3">
      <c r="B37" s="89" t="s">
        <v>152</v>
      </c>
      <c r="C37" s="86">
        <v>0.87</v>
      </c>
    </row>
    <row r="38" spans="2:3" x14ac:dyDescent="0.3">
      <c r="B38" s="89" t="s">
        <v>153</v>
      </c>
      <c r="C38" s="86">
        <v>0.8</v>
      </c>
    </row>
    <row r="39" spans="2:3" x14ac:dyDescent="0.3">
      <c r="B39" s="89" t="s">
        <v>154</v>
      </c>
      <c r="C39" s="86">
        <v>0.83</v>
      </c>
    </row>
    <row r="40" spans="2:3" x14ac:dyDescent="0.3">
      <c r="B40" s="89" t="s">
        <v>155</v>
      </c>
      <c r="C40" s="86">
        <v>0.88</v>
      </c>
    </row>
    <row r="41" spans="2:3" x14ac:dyDescent="0.3">
      <c r="B41" s="89" t="s">
        <v>156</v>
      </c>
      <c r="C41" s="86">
        <v>0.86</v>
      </c>
    </row>
    <row r="42" spans="2:3" x14ac:dyDescent="0.3">
      <c r="B42" s="89" t="s">
        <v>157</v>
      </c>
      <c r="C42" s="86">
        <v>0.88</v>
      </c>
    </row>
    <row r="43" spans="2:3" x14ac:dyDescent="0.3">
      <c r="B43" s="89" t="s">
        <v>158</v>
      </c>
      <c r="C43" s="86">
        <v>0.9</v>
      </c>
    </row>
    <row r="44" spans="2:3" x14ac:dyDescent="0.3">
      <c r="B44" s="89" t="s">
        <v>159</v>
      </c>
      <c r="C44" s="86">
        <v>0.88</v>
      </c>
    </row>
    <row r="45" spans="2:3" x14ac:dyDescent="0.3">
      <c r="B45" s="89" t="s">
        <v>160</v>
      </c>
      <c r="C45" s="86">
        <v>0.84</v>
      </c>
    </row>
    <row r="46" spans="2:3" x14ac:dyDescent="0.3">
      <c r="B46" s="89" t="s">
        <v>161</v>
      </c>
      <c r="C46" s="86">
        <v>0.92</v>
      </c>
    </row>
    <row r="47" spans="2:3" x14ac:dyDescent="0.3">
      <c r="B47" s="89" t="s">
        <v>162</v>
      </c>
      <c r="C47" s="86">
        <v>0.89</v>
      </c>
    </row>
    <row r="48" spans="2:3" x14ac:dyDescent="0.3">
      <c r="B48" s="89" t="s">
        <v>163</v>
      </c>
      <c r="C48" s="86">
        <v>0.49</v>
      </c>
    </row>
    <row r="49" spans="2:3" x14ac:dyDescent="0.3">
      <c r="B49" s="89" t="s">
        <v>164</v>
      </c>
      <c r="C49" s="86">
        <v>0.89</v>
      </c>
    </row>
    <row r="50" spans="2:3" x14ac:dyDescent="0.3">
      <c r="B50" s="89" t="s">
        <v>165</v>
      </c>
      <c r="C50" s="86">
        <v>0.93</v>
      </c>
    </row>
    <row r="51" spans="2:3" x14ac:dyDescent="0.3">
      <c r="B51" s="89" t="s">
        <v>166</v>
      </c>
      <c r="C51" s="86">
        <v>0.52</v>
      </c>
    </row>
    <row r="52" spans="2:3" x14ac:dyDescent="0.3">
      <c r="B52" s="89" t="s">
        <v>167</v>
      </c>
      <c r="C52" s="86">
        <v>0.92</v>
      </c>
    </row>
    <row r="53" spans="2:3" x14ac:dyDescent="0.3">
      <c r="B53" s="89" t="s">
        <v>168</v>
      </c>
      <c r="C53" s="86">
        <v>0.92</v>
      </c>
    </row>
    <row r="54" spans="2:3" x14ac:dyDescent="0.3">
      <c r="B54" s="89" t="s">
        <v>169</v>
      </c>
      <c r="C54" s="86">
        <v>0.73</v>
      </c>
    </row>
    <row r="55" spans="2:3" x14ac:dyDescent="0.3">
      <c r="B55" s="89" t="s">
        <v>170</v>
      </c>
      <c r="C55" s="86">
        <v>0.92</v>
      </c>
    </row>
    <row r="56" spans="2:3" x14ac:dyDescent="0.3">
      <c r="B56" s="89" t="s">
        <v>171</v>
      </c>
      <c r="C56" s="86">
        <v>0.84</v>
      </c>
    </row>
    <row r="57" spans="2:3" x14ac:dyDescent="0.3">
      <c r="B57" s="89" t="s">
        <v>172</v>
      </c>
      <c r="C57" s="86">
        <v>0.91</v>
      </c>
    </row>
    <row r="58" spans="2:3" x14ac:dyDescent="0.3">
      <c r="B58" s="89" t="s">
        <v>173</v>
      </c>
      <c r="C58" s="86">
        <v>0.87</v>
      </c>
    </row>
    <row r="59" spans="2:3" x14ac:dyDescent="0.3">
      <c r="B59" s="89" t="s">
        <v>174</v>
      </c>
      <c r="C59" s="86">
        <v>0.85</v>
      </c>
    </row>
    <row r="60" spans="2:3" x14ac:dyDescent="0.3">
      <c r="B60" s="89" t="s">
        <v>175</v>
      </c>
      <c r="C60" s="86">
        <v>0.47</v>
      </c>
    </row>
    <row r="61" spans="2:3" x14ac:dyDescent="0.3">
      <c r="B61" s="89" t="s">
        <v>176</v>
      </c>
      <c r="C61" s="86">
        <v>0.86</v>
      </c>
    </row>
    <row r="62" spans="2:3" x14ac:dyDescent="0.3">
      <c r="B62" s="89" t="s">
        <v>177</v>
      </c>
      <c r="C62" s="86">
        <v>0.93</v>
      </c>
    </row>
    <row r="63" spans="2:3" x14ac:dyDescent="0.3">
      <c r="B63" s="89" t="s">
        <v>178</v>
      </c>
      <c r="C63" s="86">
        <v>0.91</v>
      </c>
    </row>
    <row r="64" spans="2:3" x14ac:dyDescent="0.3">
      <c r="B64" s="89" t="s">
        <v>179</v>
      </c>
      <c r="C64" s="86">
        <v>0.93</v>
      </c>
    </row>
    <row r="65" spans="2:3" x14ac:dyDescent="0.3">
      <c r="B65" s="89" t="s">
        <v>180</v>
      </c>
      <c r="C65" s="86">
        <v>0.89</v>
      </c>
    </row>
    <row r="66" spans="2:3" x14ac:dyDescent="0.3">
      <c r="B66" s="89" t="s">
        <v>181</v>
      </c>
      <c r="C66" s="86">
        <v>0.87</v>
      </c>
    </row>
    <row r="67" spans="2:3" x14ac:dyDescent="0.3">
      <c r="B67" s="89" t="s">
        <v>182</v>
      </c>
      <c r="C67" s="86">
        <v>0.91</v>
      </c>
    </row>
    <row r="68" spans="2:3" x14ac:dyDescent="0.3">
      <c r="B68" s="89" t="s">
        <v>183</v>
      </c>
      <c r="C68" s="86">
        <v>0.87</v>
      </c>
    </row>
    <row r="69" spans="2:3" x14ac:dyDescent="0.3">
      <c r="B69" s="89" t="s">
        <v>184</v>
      </c>
      <c r="C69" s="86">
        <v>0.87</v>
      </c>
    </row>
    <row r="70" spans="2:3" x14ac:dyDescent="0.3">
      <c r="B70" s="89" t="s">
        <v>185</v>
      </c>
      <c r="C70" s="86">
        <v>0.89</v>
      </c>
    </row>
    <row r="71" spans="2:3" x14ac:dyDescent="0.3">
      <c r="B71" s="89" t="s">
        <v>186</v>
      </c>
      <c r="C71" s="86">
        <v>0.88</v>
      </c>
    </row>
    <row r="72" spans="2:3" x14ac:dyDescent="0.3">
      <c r="B72" s="89" t="s">
        <v>187</v>
      </c>
      <c r="C72" s="86">
        <v>0.9</v>
      </c>
    </row>
    <row r="73" spans="2:3" x14ac:dyDescent="0.3">
      <c r="B73" s="89" t="s">
        <v>188</v>
      </c>
      <c r="C73" s="86">
        <v>0.85</v>
      </c>
    </row>
    <row r="74" spans="2:3" x14ac:dyDescent="0.3">
      <c r="B74" s="89" t="s">
        <v>189</v>
      </c>
      <c r="C74" s="86">
        <v>0.93</v>
      </c>
    </row>
    <row r="75" spans="2:3" x14ac:dyDescent="0.3">
      <c r="B75" s="89" t="s">
        <v>190</v>
      </c>
      <c r="C75" s="86">
        <v>0.76</v>
      </c>
    </row>
    <row r="76" spans="2:3" x14ac:dyDescent="0.3">
      <c r="B76" s="89" t="s">
        <v>191</v>
      </c>
      <c r="C76" s="86">
        <v>0.88</v>
      </c>
    </row>
    <row r="77" spans="2:3" x14ac:dyDescent="0.3">
      <c r="B77" s="89" t="s">
        <v>192</v>
      </c>
      <c r="C77" s="86">
        <v>0.91</v>
      </c>
    </row>
    <row r="78" spans="2:3" x14ac:dyDescent="0.3">
      <c r="B78" s="89" t="s">
        <v>193</v>
      </c>
      <c r="C78" s="86">
        <v>0.88</v>
      </c>
    </row>
    <row r="79" spans="2:3" x14ac:dyDescent="0.3">
      <c r="B79" s="89" t="s">
        <v>194</v>
      </c>
      <c r="C79" s="86">
        <v>0.92</v>
      </c>
    </row>
    <row r="80" spans="2:3" x14ac:dyDescent="0.3">
      <c r="B80" s="89" t="s">
        <v>195</v>
      </c>
      <c r="C80" s="86">
        <v>0.85</v>
      </c>
    </row>
    <row r="81" spans="2:20" x14ac:dyDescent="0.3"/>
    <row r="82" spans="2:20" x14ac:dyDescent="0.3"/>
    <row r="83" spans="2:20" x14ac:dyDescent="0.3">
      <c r="B83" s="225" t="s">
        <v>202</v>
      </c>
      <c r="C83" s="225"/>
    </row>
    <row r="84" spans="2:20" ht="108.6" customHeight="1" x14ac:dyDescent="0.3">
      <c r="B84" s="99" t="s">
        <v>36</v>
      </c>
      <c r="C84" s="100" t="s">
        <v>263</v>
      </c>
    </row>
    <row r="85" spans="2:20" x14ac:dyDescent="0.3">
      <c r="B85" s="101" t="s">
        <v>43</v>
      </c>
      <c r="C85" s="116">
        <v>0.20599999999999999</v>
      </c>
    </row>
    <row r="86" spans="2:20" x14ac:dyDescent="0.3">
      <c r="B86" s="103" t="s">
        <v>138</v>
      </c>
      <c r="C86" s="117">
        <v>0.215</v>
      </c>
    </row>
    <row r="87" spans="2:20" x14ac:dyDescent="0.3">
      <c r="B87" s="89" t="s">
        <v>37</v>
      </c>
      <c r="C87" s="144">
        <v>0.19400000000000001</v>
      </c>
    </row>
    <row r="88" spans="2:20" x14ac:dyDescent="0.3">
      <c r="B88" s="89" t="s">
        <v>139</v>
      </c>
      <c r="C88" s="144">
        <v>0.41099999999999998</v>
      </c>
    </row>
    <row r="89" spans="2:20" x14ac:dyDescent="0.3">
      <c r="B89" s="89" t="s">
        <v>140</v>
      </c>
      <c r="C89" s="144">
        <v>0.246</v>
      </c>
      <c r="G89" s="77" t="s">
        <v>1</v>
      </c>
    </row>
    <row r="90" spans="2:20" x14ac:dyDescent="0.3">
      <c r="B90" s="89" t="s">
        <v>141</v>
      </c>
      <c r="C90" s="144">
        <v>0.21</v>
      </c>
    </row>
    <row r="91" spans="2:20" x14ac:dyDescent="0.3">
      <c r="B91" s="89" t="s">
        <v>142</v>
      </c>
      <c r="C91" s="144">
        <v>0.27800000000000002</v>
      </c>
    </row>
    <row r="92" spans="2:20" x14ac:dyDescent="0.3">
      <c r="B92" s="89" t="s">
        <v>143</v>
      </c>
      <c r="C92" s="86">
        <v>0.17499999999999999</v>
      </c>
    </row>
    <row r="93" spans="2:20" x14ac:dyDescent="0.3">
      <c r="B93" s="89" t="s">
        <v>144</v>
      </c>
      <c r="C93" s="144">
        <v>0.20300000000000001</v>
      </c>
    </row>
    <row r="94" spans="2:20" x14ac:dyDescent="0.3">
      <c r="B94" s="89" t="s">
        <v>145</v>
      </c>
      <c r="C94" s="144">
        <v>0.31900000000000001</v>
      </c>
      <c r="G94" s="77" t="s">
        <v>1</v>
      </c>
    </row>
    <row r="95" spans="2:20" x14ac:dyDescent="0.3">
      <c r="B95" s="89" t="s">
        <v>146</v>
      </c>
      <c r="C95" s="144">
        <v>0.17699999999999999</v>
      </c>
    </row>
    <row r="96" spans="2:20" x14ac:dyDescent="0.3">
      <c r="B96" s="89" t="s">
        <v>147</v>
      </c>
      <c r="C96" s="161">
        <v>0.221</v>
      </c>
      <c r="T96" s="14" t="s">
        <v>1</v>
      </c>
    </row>
    <row r="97" spans="2:3" x14ac:dyDescent="0.3">
      <c r="B97" s="89" t="s">
        <v>148</v>
      </c>
      <c r="C97" s="144">
        <v>0.159</v>
      </c>
    </row>
    <row r="98" spans="2:3" x14ac:dyDescent="0.3">
      <c r="B98" s="89" t="s">
        <v>149</v>
      </c>
      <c r="C98" s="144">
        <v>0.29799999999999999</v>
      </c>
    </row>
    <row r="99" spans="2:3" x14ac:dyDescent="0.3">
      <c r="B99" s="89" t="s">
        <v>150</v>
      </c>
      <c r="C99" s="144">
        <v>0.23699999999999999</v>
      </c>
    </row>
    <row r="100" spans="2:3" x14ac:dyDescent="0.3">
      <c r="B100" s="89" t="s">
        <v>151</v>
      </c>
      <c r="C100" s="144">
        <v>0.28599999999999998</v>
      </c>
    </row>
    <row r="101" spans="2:3" x14ac:dyDescent="0.3">
      <c r="B101" s="89" t="s">
        <v>152</v>
      </c>
      <c r="C101" s="144">
        <v>0.20499999999999999</v>
      </c>
    </row>
    <row r="102" spans="2:3" x14ac:dyDescent="0.3">
      <c r="B102" s="89" t="s">
        <v>153</v>
      </c>
      <c r="C102" s="144">
        <v>0.16700000000000001</v>
      </c>
    </row>
    <row r="103" spans="2:3" x14ac:dyDescent="0.3">
      <c r="B103" s="89" t="s">
        <v>154</v>
      </c>
      <c r="C103" s="144">
        <v>0.33600000000000002</v>
      </c>
    </row>
    <row r="104" spans="2:3" x14ac:dyDescent="0.3">
      <c r="B104" s="89" t="s">
        <v>155</v>
      </c>
      <c r="C104" s="144">
        <v>0.248</v>
      </c>
    </row>
    <row r="105" spans="2:3" x14ac:dyDescent="0.3">
      <c r="B105" s="89" t="s">
        <v>156</v>
      </c>
      <c r="C105" s="144">
        <v>0.217</v>
      </c>
    </row>
    <row r="106" spans="2:3" x14ac:dyDescent="0.3">
      <c r="B106" s="89" t="s">
        <v>157</v>
      </c>
      <c r="C106" s="144">
        <v>0.23400000000000001</v>
      </c>
    </row>
    <row r="107" spans="2:3" x14ac:dyDescent="0.3">
      <c r="B107" s="89" t="s">
        <v>158</v>
      </c>
      <c r="C107" s="144">
        <v>0.13500000000000001</v>
      </c>
    </row>
    <row r="108" spans="2:3" x14ac:dyDescent="0.3">
      <c r="B108" s="89" t="s">
        <v>159</v>
      </c>
      <c r="C108" s="144">
        <v>0.35299999999999998</v>
      </c>
    </row>
    <row r="109" spans="2:3" x14ac:dyDescent="0.3">
      <c r="B109" s="89" t="s">
        <v>160</v>
      </c>
      <c r="C109" s="144">
        <v>0.29099999999999998</v>
      </c>
    </row>
    <row r="110" spans="2:3" x14ac:dyDescent="0.3">
      <c r="B110" s="89" t="s">
        <v>161</v>
      </c>
      <c r="C110" s="86">
        <v>0.20699999999999999</v>
      </c>
    </row>
    <row r="111" spans="2:3" x14ac:dyDescent="0.3">
      <c r="B111" s="89" t="s">
        <v>162</v>
      </c>
      <c r="C111" s="86">
        <v>0.20399999999999999</v>
      </c>
    </row>
    <row r="112" spans="2:3" x14ac:dyDescent="0.3">
      <c r="B112" s="89" t="s">
        <v>163</v>
      </c>
      <c r="C112" s="144">
        <v>0.25600000000000001</v>
      </c>
    </row>
    <row r="113" spans="2:3" x14ac:dyDescent="0.3">
      <c r="B113" s="89" t="s">
        <v>164</v>
      </c>
      <c r="C113" s="86">
        <v>0.16900000000000001</v>
      </c>
    </row>
    <row r="114" spans="2:3" x14ac:dyDescent="0.3">
      <c r="B114" s="89" t="s">
        <v>165</v>
      </c>
      <c r="C114" s="144">
        <v>0.20100000000000001</v>
      </c>
    </row>
    <row r="115" spans="2:3" x14ac:dyDescent="0.3">
      <c r="B115" s="89" t="s">
        <v>166</v>
      </c>
      <c r="C115" s="144">
        <v>0.27100000000000002</v>
      </c>
    </row>
    <row r="116" spans="2:3" x14ac:dyDescent="0.3">
      <c r="B116" s="89" t="s">
        <v>167</v>
      </c>
      <c r="C116" s="144">
        <v>0.15</v>
      </c>
    </row>
    <row r="117" spans="2:3" x14ac:dyDescent="0.3">
      <c r="B117" s="89" t="s">
        <v>168</v>
      </c>
      <c r="C117" s="144">
        <v>0.127</v>
      </c>
    </row>
    <row r="118" spans="2:3" x14ac:dyDescent="0.3">
      <c r="B118" s="89" t="s">
        <v>169</v>
      </c>
      <c r="C118" s="144">
        <v>0.35199999999999998</v>
      </c>
    </row>
    <row r="119" spans="2:3" x14ac:dyDescent="0.3">
      <c r="B119" s="89" t="s">
        <v>170</v>
      </c>
      <c r="C119" s="144">
        <v>0.24399999999999999</v>
      </c>
    </row>
    <row r="120" spans="2:3" x14ac:dyDescent="0.3">
      <c r="B120" s="89" t="s">
        <v>171</v>
      </c>
      <c r="C120" s="144">
        <v>0.23300000000000001</v>
      </c>
    </row>
    <row r="121" spans="2:3" x14ac:dyDescent="0.3">
      <c r="B121" s="89" t="s">
        <v>172</v>
      </c>
      <c r="C121" s="144">
        <v>0.20699999999999999</v>
      </c>
    </row>
    <row r="122" spans="2:3" x14ac:dyDescent="0.3">
      <c r="B122" s="89" t="s">
        <v>173</v>
      </c>
      <c r="C122" s="144">
        <v>0.252</v>
      </c>
    </row>
    <row r="123" spans="2:3" x14ac:dyDescent="0.3">
      <c r="B123" s="89" t="s">
        <v>174</v>
      </c>
      <c r="C123" s="144">
        <v>0.20100000000000001</v>
      </c>
    </row>
    <row r="124" spans="2:3" x14ac:dyDescent="0.3">
      <c r="B124" s="89" t="s">
        <v>175</v>
      </c>
      <c r="C124" s="144">
        <v>0.22800000000000001</v>
      </c>
    </row>
    <row r="125" spans="2:3" x14ac:dyDescent="0.3">
      <c r="B125" s="89" t="s">
        <v>176</v>
      </c>
      <c r="C125" s="144">
        <v>0.24299999999999999</v>
      </c>
    </row>
    <row r="126" spans="2:3" x14ac:dyDescent="0.3">
      <c r="B126" s="89" t="s">
        <v>177</v>
      </c>
      <c r="C126" s="144">
        <v>0.185</v>
      </c>
    </row>
    <row r="127" spans="2:3" x14ac:dyDescent="0.3">
      <c r="B127" s="89" t="s">
        <v>178</v>
      </c>
      <c r="C127" s="144">
        <v>0.157</v>
      </c>
    </row>
    <row r="128" spans="2:3" x14ac:dyDescent="0.3">
      <c r="B128" s="89" t="s">
        <v>179</v>
      </c>
      <c r="C128" s="144">
        <v>0.16600000000000001</v>
      </c>
    </row>
    <row r="129" spans="2:6" x14ac:dyDescent="0.3">
      <c r="B129" s="89" t="s">
        <v>180</v>
      </c>
      <c r="C129" s="144">
        <v>0.16</v>
      </c>
    </row>
    <row r="130" spans="2:6" x14ac:dyDescent="0.3">
      <c r="B130" s="89" t="s">
        <v>181</v>
      </c>
      <c r="C130" s="144">
        <v>0.218</v>
      </c>
    </row>
    <row r="131" spans="2:6" x14ac:dyDescent="0.3">
      <c r="B131" s="89" t="s">
        <v>182</v>
      </c>
      <c r="C131" s="144">
        <v>0.21299999999999999</v>
      </c>
    </row>
    <row r="132" spans="2:6" x14ac:dyDescent="0.3">
      <c r="B132" s="89" t="s">
        <v>183</v>
      </c>
      <c r="C132" s="86">
        <v>0.308</v>
      </c>
    </row>
    <row r="133" spans="2:6" x14ac:dyDescent="0.3">
      <c r="B133" s="89" t="s">
        <v>184</v>
      </c>
      <c r="C133" s="144">
        <v>0.28499999999999998</v>
      </c>
    </row>
    <row r="134" spans="2:6" x14ac:dyDescent="0.3">
      <c r="B134" s="89" t="s">
        <v>185</v>
      </c>
      <c r="C134" s="144">
        <v>0.24</v>
      </c>
    </row>
    <row r="135" spans="2:6" x14ac:dyDescent="0.3">
      <c r="B135" s="89" t="s">
        <v>186</v>
      </c>
      <c r="C135" s="144">
        <v>0.218</v>
      </c>
    </row>
    <row r="136" spans="2:6" x14ac:dyDescent="0.3">
      <c r="B136" s="89" t="s">
        <v>187</v>
      </c>
      <c r="C136" s="144">
        <v>0.193</v>
      </c>
    </row>
    <row r="137" spans="2:6" x14ac:dyDescent="0.3">
      <c r="B137" s="89" t="s">
        <v>188</v>
      </c>
      <c r="C137" s="144">
        <v>0.186</v>
      </c>
    </row>
    <row r="138" spans="2:6" x14ac:dyDescent="0.3">
      <c r="B138" s="89" t="s">
        <v>189</v>
      </c>
      <c r="C138" s="144">
        <v>0.184</v>
      </c>
    </row>
    <row r="139" spans="2:6" x14ac:dyDescent="0.3">
      <c r="B139" s="89" t="s">
        <v>190</v>
      </c>
      <c r="C139" s="144">
        <v>0.187</v>
      </c>
    </row>
    <row r="140" spans="2:6" x14ac:dyDescent="0.3">
      <c r="B140" s="89" t="s">
        <v>191</v>
      </c>
      <c r="C140" s="144">
        <v>0.16500000000000001</v>
      </c>
    </row>
    <row r="141" spans="2:6" x14ac:dyDescent="0.3">
      <c r="B141" s="89" t="s">
        <v>192</v>
      </c>
      <c r="C141" s="144">
        <v>0.249</v>
      </c>
      <c r="F141" s="14" t="s">
        <v>1</v>
      </c>
    </row>
    <row r="142" spans="2:6" x14ac:dyDescent="0.3">
      <c r="B142" s="89" t="s">
        <v>193</v>
      </c>
      <c r="C142" s="144">
        <v>0.18099999999999999</v>
      </c>
      <c r="F142" s="14" t="s">
        <v>1</v>
      </c>
    </row>
    <row r="143" spans="2:6" x14ac:dyDescent="0.3">
      <c r="B143" s="89" t="s">
        <v>194</v>
      </c>
      <c r="C143" s="144">
        <v>0.20399999999999999</v>
      </c>
    </row>
    <row r="144" spans="2:6" x14ac:dyDescent="0.3">
      <c r="B144" s="89" t="s">
        <v>195</v>
      </c>
      <c r="C144" s="144">
        <v>0.223</v>
      </c>
      <c r="E144" s="14" t="s">
        <v>1</v>
      </c>
    </row>
    <row r="145" spans="2:3" x14ac:dyDescent="0.3"/>
    <row r="146" spans="2:3" x14ac:dyDescent="0.3"/>
    <row r="147" spans="2:3" x14ac:dyDescent="0.3">
      <c r="B147" s="225" t="s">
        <v>202</v>
      </c>
      <c r="C147" s="225"/>
    </row>
    <row r="148" spans="2:3" ht="69.75" customHeight="1" x14ac:dyDescent="0.3">
      <c r="B148" s="99" t="s">
        <v>36</v>
      </c>
      <c r="C148" s="100" t="s">
        <v>265</v>
      </c>
    </row>
    <row r="149" spans="2:3" x14ac:dyDescent="0.3">
      <c r="B149" s="101" t="s">
        <v>98</v>
      </c>
      <c r="C149" s="116">
        <v>0.26750000000000002</v>
      </c>
    </row>
    <row r="150" spans="2:3" x14ac:dyDescent="0.3">
      <c r="B150" s="103" t="s">
        <v>138</v>
      </c>
      <c r="C150" s="117">
        <v>0.23583333333333334</v>
      </c>
    </row>
    <row r="151" spans="2:3" x14ac:dyDescent="0.3">
      <c r="B151" s="89" t="s">
        <v>37</v>
      </c>
      <c r="C151" s="86">
        <v>0.24249999999999999</v>
      </c>
    </row>
    <row r="152" spans="2:3" x14ac:dyDescent="0.3">
      <c r="B152" s="89" t="s">
        <v>139</v>
      </c>
      <c r="C152" s="86" t="s">
        <v>196</v>
      </c>
    </row>
    <row r="153" spans="2:3" x14ac:dyDescent="0.3">
      <c r="B153" s="89" t="s">
        <v>140</v>
      </c>
      <c r="C153" s="86">
        <v>0.25</v>
      </c>
    </row>
    <row r="154" spans="2:3" x14ac:dyDescent="0.3">
      <c r="B154" s="89" t="s">
        <v>141</v>
      </c>
      <c r="C154" s="86">
        <v>0.22999999999999998</v>
      </c>
    </row>
    <row r="155" spans="2:3" x14ac:dyDescent="0.3">
      <c r="B155" s="89" t="s">
        <v>142</v>
      </c>
      <c r="C155" s="86">
        <v>0.23749999999999999</v>
      </c>
    </row>
    <row r="156" spans="2:3" x14ac:dyDescent="0.3">
      <c r="B156" s="89" t="s">
        <v>143</v>
      </c>
      <c r="C156" s="86">
        <v>0.22333333333333336</v>
      </c>
    </row>
    <row r="157" spans="2:3" x14ac:dyDescent="0.3">
      <c r="B157" s="89" t="s">
        <v>144</v>
      </c>
      <c r="C157" s="86">
        <v>0.22749999999999998</v>
      </c>
    </row>
    <row r="158" spans="2:3" x14ac:dyDescent="0.3">
      <c r="B158" s="89" t="s">
        <v>145</v>
      </c>
      <c r="C158" s="86">
        <v>0.245</v>
      </c>
    </row>
    <row r="159" spans="2:3" x14ac:dyDescent="0.3">
      <c r="B159" s="89" t="s">
        <v>146</v>
      </c>
      <c r="C159" s="86">
        <v>0.23666666666666666</v>
      </c>
    </row>
    <row r="160" spans="2:3" x14ac:dyDescent="0.3">
      <c r="B160" s="89" t="s">
        <v>147</v>
      </c>
      <c r="C160" s="86" t="s">
        <v>196</v>
      </c>
    </row>
    <row r="161" spans="2:3" x14ac:dyDescent="0.3">
      <c r="B161" s="89" t="s">
        <v>148</v>
      </c>
      <c r="C161" s="86">
        <v>0.24666666666666667</v>
      </c>
    </row>
    <row r="162" spans="2:3" x14ac:dyDescent="0.3">
      <c r="B162" s="89" t="s">
        <v>149</v>
      </c>
      <c r="C162" s="86">
        <v>0.24</v>
      </c>
    </row>
    <row r="163" spans="2:3" x14ac:dyDescent="0.3">
      <c r="B163" s="89" t="s">
        <v>150</v>
      </c>
      <c r="C163" s="86">
        <v>0.20666666666666667</v>
      </c>
    </row>
    <row r="164" spans="2:3" x14ac:dyDescent="0.3">
      <c r="B164" s="89" t="s">
        <v>151</v>
      </c>
      <c r="C164" s="86">
        <v>0.27500000000000002</v>
      </c>
    </row>
    <row r="165" spans="2:3" x14ac:dyDescent="0.3">
      <c r="B165" s="89" t="s">
        <v>152</v>
      </c>
      <c r="C165" s="86">
        <v>0.20499999999999999</v>
      </c>
    </row>
    <row r="166" spans="2:3" x14ac:dyDescent="0.3">
      <c r="B166" s="89" t="s">
        <v>153</v>
      </c>
      <c r="C166" s="86">
        <v>0.23499999999999999</v>
      </c>
    </row>
    <row r="167" spans="2:3" x14ac:dyDescent="0.3">
      <c r="B167" s="89" t="s">
        <v>154</v>
      </c>
      <c r="C167" s="86">
        <v>0.19500000000000001</v>
      </c>
    </row>
    <row r="168" spans="2:3" x14ac:dyDescent="0.3">
      <c r="B168" s="89" t="s">
        <v>155</v>
      </c>
      <c r="C168" s="86">
        <v>0.3175</v>
      </c>
    </row>
    <row r="169" spans="2:3" x14ac:dyDescent="0.3">
      <c r="B169" s="89" t="s">
        <v>156</v>
      </c>
      <c r="C169" s="86">
        <v>0.23249999999999998</v>
      </c>
    </row>
    <row r="170" spans="2:3" x14ac:dyDescent="0.3">
      <c r="B170" s="89" t="s">
        <v>157</v>
      </c>
      <c r="C170" s="86">
        <v>0.37666666666666665</v>
      </c>
    </row>
    <row r="171" spans="2:3" x14ac:dyDescent="0.3">
      <c r="B171" s="89" t="s">
        <v>158</v>
      </c>
      <c r="C171" s="86">
        <v>0.28333333333333338</v>
      </c>
    </row>
    <row r="172" spans="2:3" x14ac:dyDescent="0.3">
      <c r="B172" s="89" t="s">
        <v>159</v>
      </c>
      <c r="C172" s="86">
        <v>0.25666666666666665</v>
      </c>
    </row>
    <row r="173" spans="2:3" x14ac:dyDescent="0.3">
      <c r="B173" s="89" t="s">
        <v>160</v>
      </c>
      <c r="C173" s="86">
        <v>0.18666666666666668</v>
      </c>
    </row>
    <row r="174" spans="2:3" x14ac:dyDescent="0.3">
      <c r="B174" s="89" t="s">
        <v>161</v>
      </c>
      <c r="C174" s="86">
        <v>0.21</v>
      </c>
    </row>
    <row r="175" spans="2:3" x14ac:dyDescent="0.3">
      <c r="B175" s="89" t="s">
        <v>162</v>
      </c>
      <c r="C175" s="86">
        <v>0.27333333333333337</v>
      </c>
    </row>
    <row r="176" spans="2:3" x14ac:dyDescent="0.3">
      <c r="B176" s="89" t="s">
        <v>163</v>
      </c>
      <c r="C176" s="86">
        <v>0.29666666666666669</v>
      </c>
    </row>
    <row r="177" spans="2:3" x14ac:dyDescent="0.3">
      <c r="B177" s="89" t="s">
        <v>164</v>
      </c>
      <c r="C177" s="86">
        <v>0.19500000000000001</v>
      </c>
    </row>
    <row r="178" spans="2:3" x14ac:dyDescent="0.3">
      <c r="B178" s="89" t="s">
        <v>165</v>
      </c>
      <c r="C178" s="86">
        <v>0.23500000000000001</v>
      </c>
    </row>
    <row r="179" spans="2:3" x14ac:dyDescent="0.3">
      <c r="B179" s="89" t="s">
        <v>166</v>
      </c>
      <c r="C179" s="86">
        <v>0.24249999999999999</v>
      </c>
    </row>
    <row r="180" spans="2:3" x14ac:dyDescent="0.3">
      <c r="B180" s="89" t="s">
        <v>167</v>
      </c>
      <c r="C180" s="86">
        <v>0.23749999999999999</v>
      </c>
    </row>
    <row r="181" spans="2:3" x14ac:dyDescent="0.3">
      <c r="B181" s="89" t="s">
        <v>168</v>
      </c>
      <c r="C181" s="86">
        <v>0.30249999999999999</v>
      </c>
    </row>
    <row r="182" spans="2:3" x14ac:dyDescent="0.3">
      <c r="B182" s="89" t="s">
        <v>169</v>
      </c>
      <c r="C182" s="86">
        <v>0.25666666666666665</v>
      </c>
    </row>
    <row r="183" spans="2:3" x14ac:dyDescent="0.3">
      <c r="B183" s="89" t="s">
        <v>170</v>
      </c>
      <c r="C183" s="86">
        <v>0.22</v>
      </c>
    </row>
    <row r="184" spans="2:3" x14ac:dyDescent="0.3">
      <c r="B184" s="89" t="s">
        <v>171</v>
      </c>
      <c r="C184" s="86">
        <v>0.24333333333333332</v>
      </c>
    </row>
    <row r="185" spans="2:3" x14ac:dyDescent="0.3">
      <c r="B185" s="89" t="s">
        <v>172</v>
      </c>
      <c r="C185" s="86">
        <v>0.18333333333333335</v>
      </c>
    </row>
    <row r="186" spans="2:3" x14ac:dyDescent="0.3">
      <c r="B186" s="89" t="s">
        <v>173</v>
      </c>
      <c r="C186" s="86" t="s">
        <v>196</v>
      </c>
    </row>
    <row r="187" spans="2:3" x14ac:dyDescent="0.3">
      <c r="B187" s="89" t="s">
        <v>174</v>
      </c>
      <c r="C187" s="86">
        <v>0.26</v>
      </c>
    </row>
    <row r="188" spans="2:3" x14ac:dyDescent="0.3">
      <c r="B188" s="89" t="s">
        <v>175</v>
      </c>
      <c r="C188" s="86">
        <v>0.22499999999999998</v>
      </c>
    </row>
    <row r="189" spans="2:3" x14ac:dyDescent="0.3">
      <c r="B189" s="89" t="s">
        <v>176</v>
      </c>
      <c r="C189" s="86">
        <v>0.23333333333333331</v>
      </c>
    </row>
    <row r="190" spans="2:3" x14ac:dyDescent="0.3">
      <c r="B190" s="89" t="s">
        <v>177</v>
      </c>
      <c r="C190" s="86">
        <v>0.24</v>
      </c>
    </row>
    <row r="191" spans="2:3" x14ac:dyDescent="0.3">
      <c r="B191" s="89" t="s">
        <v>178</v>
      </c>
      <c r="C191" s="86">
        <v>0.27</v>
      </c>
    </row>
    <row r="192" spans="2:3" x14ac:dyDescent="0.3">
      <c r="B192" s="89" t="s">
        <v>179</v>
      </c>
      <c r="C192" s="86">
        <v>0.22499999999999998</v>
      </c>
    </row>
    <row r="193" spans="2:3" x14ac:dyDescent="0.3">
      <c r="B193" s="89" t="s">
        <v>180</v>
      </c>
      <c r="C193" s="86">
        <v>0.31</v>
      </c>
    </row>
    <row r="194" spans="2:3" x14ac:dyDescent="0.3">
      <c r="B194" s="89" t="s">
        <v>181</v>
      </c>
      <c r="C194" s="86">
        <v>0.27750000000000002</v>
      </c>
    </row>
    <row r="195" spans="2:3" x14ac:dyDescent="0.3">
      <c r="B195" s="89" t="s">
        <v>182</v>
      </c>
      <c r="C195" s="86">
        <v>0.23333333333333331</v>
      </c>
    </row>
    <row r="196" spans="2:3" x14ac:dyDescent="0.3">
      <c r="B196" s="89" t="s">
        <v>183</v>
      </c>
      <c r="C196" s="86">
        <v>0.23</v>
      </c>
    </row>
    <row r="197" spans="2:3" x14ac:dyDescent="0.3">
      <c r="B197" s="89" t="s">
        <v>184</v>
      </c>
      <c r="C197" s="86">
        <v>0.22666666666666666</v>
      </c>
    </row>
    <row r="198" spans="2:3" x14ac:dyDescent="0.3">
      <c r="B198" s="89" t="s">
        <v>185</v>
      </c>
      <c r="C198" s="86">
        <v>0.20666666666666669</v>
      </c>
    </row>
    <row r="199" spans="2:3" x14ac:dyDescent="0.3">
      <c r="B199" s="89" t="s">
        <v>186</v>
      </c>
      <c r="C199" s="86">
        <v>0.25</v>
      </c>
    </row>
    <row r="200" spans="2:3" x14ac:dyDescent="0.3">
      <c r="B200" s="89" t="s">
        <v>187</v>
      </c>
      <c r="C200" s="86">
        <v>0.19250000000000003</v>
      </c>
    </row>
    <row r="201" spans="2:3" x14ac:dyDescent="0.3">
      <c r="B201" s="89" t="s">
        <v>188</v>
      </c>
      <c r="C201" s="86">
        <v>0.20666666666666669</v>
      </c>
    </row>
    <row r="202" spans="2:3" x14ac:dyDescent="0.3">
      <c r="B202" s="89" t="s">
        <v>189</v>
      </c>
      <c r="C202" s="86">
        <v>0.22</v>
      </c>
    </row>
    <row r="203" spans="2:3" x14ac:dyDescent="0.3">
      <c r="B203" s="89" t="s">
        <v>190</v>
      </c>
      <c r="C203" s="86">
        <v>0.27</v>
      </c>
    </row>
    <row r="204" spans="2:3" x14ac:dyDescent="0.3">
      <c r="B204" s="89" t="s">
        <v>191</v>
      </c>
      <c r="C204" s="86">
        <v>0.22333333333333336</v>
      </c>
    </row>
    <row r="205" spans="2:3" x14ac:dyDescent="0.3">
      <c r="B205" s="89" t="s">
        <v>192</v>
      </c>
      <c r="C205" s="86">
        <v>0.20750000000000002</v>
      </c>
    </row>
    <row r="206" spans="2:3" x14ac:dyDescent="0.3">
      <c r="B206" s="89" t="s">
        <v>193</v>
      </c>
      <c r="C206" s="86">
        <v>0.2475</v>
      </c>
    </row>
    <row r="207" spans="2:3" x14ac:dyDescent="0.3">
      <c r="B207" s="89" t="s">
        <v>194</v>
      </c>
      <c r="C207" s="86">
        <v>0.23333333333333331</v>
      </c>
    </row>
    <row r="208" spans="2:3" x14ac:dyDescent="0.3">
      <c r="B208" s="89" t="s">
        <v>195</v>
      </c>
      <c r="C208" s="86">
        <v>0.22250000000000003</v>
      </c>
    </row>
  </sheetData>
  <sheetProtection sheet="1" selectLockedCells="1" autoFilter="0"/>
  <autoFilter ref="B84:C144" xr:uid="{E082EC23-ED0E-4241-8358-B3EED85C1820}">
    <sortState xmlns:xlrd2="http://schemas.microsoft.com/office/spreadsheetml/2017/richdata2" ref="B85:C144">
      <sortCondition ref="B84:B144"/>
    </sortState>
  </autoFilter>
  <sortState xmlns:xlrd2="http://schemas.microsoft.com/office/spreadsheetml/2017/richdata2" ref="B23:C80">
    <sortCondition ref="B20:B80"/>
  </sortState>
  <mergeCells count="4">
    <mergeCell ref="B147:C147"/>
    <mergeCell ref="B19:C19"/>
    <mergeCell ref="B13:C13"/>
    <mergeCell ref="B83:C8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53816-F071-4640-B781-FECA7501E5ED}">
  <sheetPr codeName="Sheet11">
    <tabColor rgb="FFF9A71C"/>
  </sheetPr>
  <dimension ref="A1:Z145"/>
  <sheetViews>
    <sheetView zoomScaleNormal="100" workbookViewId="0">
      <selection activeCell="B6" sqref="B6"/>
    </sheetView>
  </sheetViews>
  <sheetFormatPr defaultColWidth="0" defaultRowHeight="17.25" zeroHeight="1" x14ac:dyDescent="0.3"/>
  <cols>
    <col min="1" max="1" width="9" style="14" customWidth="1"/>
    <col min="2" max="2" width="24.42578125" style="92" customWidth="1"/>
    <col min="3" max="3" width="23.42578125" style="92" customWidth="1"/>
    <col min="4" max="18" width="9" style="14" customWidth="1"/>
    <col min="19" max="19" width="9" style="14" hidden="1" customWidth="1"/>
    <col min="20" max="26" width="0" style="14" hidden="1" customWidth="1"/>
    <col min="27" max="16384" width="9" style="14" hidden="1"/>
  </cols>
  <sheetData>
    <row r="1" spans="1:17" x14ac:dyDescent="0.3">
      <c r="A1" s="2" t="s">
        <v>0</v>
      </c>
      <c r="B1" s="14"/>
      <c r="C1" s="14"/>
    </row>
    <row r="2" spans="1:17" x14ac:dyDescent="0.3">
      <c r="B2" s="14"/>
      <c r="C2" s="14"/>
    </row>
    <row r="3" spans="1:17" x14ac:dyDescent="0.3">
      <c r="B3" s="14"/>
      <c r="C3" s="14"/>
    </row>
    <row r="4" spans="1:17" ht="12.75" customHeight="1" x14ac:dyDescent="0.3">
      <c r="A4" s="90"/>
      <c r="B4" s="170"/>
      <c r="C4" s="170"/>
      <c r="D4" s="90"/>
    </row>
    <row r="5" spans="1:17" ht="14.65" customHeight="1" x14ac:dyDescent="0.3">
      <c r="A5" s="13"/>
      <c r="B5" s="181" t="s">
        <v>2</v>
      </c>
      <c r="C5" s="201"/>
      <c r="D5" s="170"/>
    </row>
    <row r="6" spans="1:17" ht="14.65" customHeight="1" x14ac:dyDescent="0.3">
      <c r="A6" s="13"/>
      <c r="B6" s="178" t="s">
        <v>3</v>
      </c>
      <c r="C6" s="188"/>
      <c r="D6" s="188"/>
      <c r="E6" s="188"/>
      <c r="F6" s="188"/>
    </row>
    <row r="7" spans="1:17" x14ac:dyDescent="0.3">
      <c r="A7" s="15"/>
      <c r="B7" s="171" t="str">
        <f>Overview!B7</f>
        <v>Last Updated September 15, 2025</v>
      </c>
      <c r="C7" s="208"/>
      <c r="D7" s="170"/>
    </row>
    <row r="8" spans="1:17" ht="20.100000000000001" customHeight="1" x14ac:dyDescent="0.3"/>
    <row r="9" spans="1:17" s="12" customFormat="1" ht="20.100000000000001" customHeight="1" x14ac:dyDescent="0.3">
      <c r="B9" s="205" t="s">
        <v>311</v>
      </c>
      <c r="C9" s="206"/>
      <c r="D9" s="206"/>
      <c r="E9" s="206"/>
      <c r="F9" s="206"/>
      <c r="G9" s="206"/>
      <c r="H9" s="206"/>
      <c r="I9" s="206"/>
      <c r="J9" s="206"/>
      <c r="K9" s="206"/>
      <c r="L9" s="206"/>
      <c r="M9" s="206"/>
      <c r="N9" s="206"/>
      <c r="O9" s="206"/>
      <c r="P9" s="206"/>
      <c r="Q9" s="206"/>
    </row>
    <row r="10" spans="1:17" s="12" customFormat="1" ht="20.100000000000001" customHeight="1" x14ac:dyDescent="0.3">
      <c r="B10" s="205" t="s">
        <v>312</v>
      </c>
      <c r="C10" s="206"/>
      <c r="D10" s="206"/>
      <c r="E10" s="206"/>
      <c r="F10" s="206"/>
      <c r="G10" s="206"/>
      <c r="H10" s="206"/>
      <c r="I10" s="206"/>
      <c r="J10" s="206"/>
      <c r="K10" s="206"/>
      <c r="L10" s="206"/>
      <c r="M10" s="206"/>
      <c r="N10" s="206"/>
      <c r="O10" s="206"/>
      <c r="P10" s="206"/>
      <c r="Q10" s="206"/>
    </row>
    <row r="11" spans="1:17" s="12" customFormat="1" ht="20.100000000000001" customHeight="1" x14ac:dyDescent="0.3">
      <c r="B11" s="91"/>
      <c r="C11" s="91"/>
      <c r="D11" s="91"/>
      <c r="E11" s="91"/>
      <c r="F11" s="91"/>
      <c r="G11" s="91"/>
      <c r="H11" s="91"/>
      <c r="I11" s="91"/>
      <c r="J11" s="91"/>
    </row>
    <row r="12" spans="1:17" ht="20.100000000000001" customHeight="1" x14ac:dyDescent="0.3"/>
    <row r="13" spans="1:17" s="12" customFormat="1" x14ac:dyDescent="0.3">
      <c r="B13" s="236" t="s">
        <v>125</v>
      </c>
      <c r="C13" s="236"/>
      <c r="D13" s="14"/>
      <c r="E13" s="14"/>
      <c r="F13" s="14"/>
    </row>
    <row r="14" spans="1:17" s="12" customFormat="1" x14ac:dyDescent="0.3">
      <c r="B14" s="79" t="s">
        <v>267</v>
      </c>
      <c r="C14" s="79">
        <v>2023</v>
      </c>
      <c r="D14" s="14"/>
      <c r="E14" s="14"/>
      <c r="F14" s="14"/>
    </row>
    <row r="15" spans="1:17" ht="34.5" x14ac:dyDescent="0.3">
      <c r="B15" s="79" t="s">
        <v>268</v>
      </c>
      <c r="C15" s="79">
        <v>2023</v>
      </c>
    </row>
    <row r="16" spans="1:17" ht="14.65" customHeight="1" x14ac:dyDescent="0.3">
      <c r="B16" s="132"/>
      <c r="C16" s="132"/>
    </row>
    <row r="17" spans="2:19" x14ac:dyDescent="0.3"/>
    <row r="18" spans="2:19" x14ac:dyDescent="0.3">
      <c r="B18" s="237" t="s">
        <v>137</v>
      </c>
      <c r="C18" s="237"/>
    </row>
    <row r="19" spans="2:19" ht="96" customHeight="1" x14ac:dyDescent="0.3">
      <c r="B19" s="80" t="s">
        <v>36</v>
      </c>
      <c r="C19" s="169" t="s">
        <v>269</v>
      </c>
    </row>
    <row r="20" spans="2:19" x14ac:dyDescent="0.3">
      <c r="B20" s="87" t="s">
        <v>43</v>
      </c>
      <c r="C20" s="82">
        <v>4.7500000000000001E-2</v>
      </c>
    </row>
    <row r="21" spans="2:19" x14ac:dyDescent="0.3">
      <c r="B21" s="88" t="s">
        <v>138</v>
      </c>
      <c r="C21" s="84">
        <v>5.0500000000000003E-2</v>
      </c>
    </row>
    <row r="22" spans="2:19" x14ac:dyDescent="0.3">
      <c r="B22" s="89" t="s">
        <v>37</v>
      </c>
      <c r="C22" s="86">
        <v>4.07E-2</v>
      </c>
    </row>
    <row r="23" spans="2:19" x14ac:dyDescent="0.3">
      <c r="B23" s="89" t="s">
        <v>139</v>
      </c>
      <c r="C23" s="86">
        <v>6.5299999999999997E-2</v>
      </c>
    </row>
    <row r="24" spans="2:19" x14ac:dyDescent="0.3">
      <c r="B24" s="89" t="s">
        <v>140</v>
      </c>
      <c r="C24" s="86">
        <v>5.0799999999999998E-2</v>
      </c>
    </row>
    <row r="25" spans="2:19" x14ac:dyDescent="0.3">
      <c r="B25" s="89" t="s">
        <v>141</v>
      </c>
      <c r="C25" s="86">
        <v>5.2299999999999999E-2</v>
      </c>
      <c r="F25" s="77" t="s">
        <v>1</v>
      </c>
    </row>
    <row r="26" spans="2:19" x14ac:dyDescent="0.3">
      <c r="B26" s="89" t="s">
        <v>142</v>
      </c>
      <c r="C26" s="86">
        <v>4.2299999999999997E-2</v>
      </c>
    </row>
    <row r="27" spans="2:19" x14ac:dyDescent="0.3">
      <c r="B27" s="89" t="s">
        <v>143</v>
      </c>
      <c r="C27" s="86">
        <v>0.13039999999999999</v>
      </c>
    </row>
    <row r="28" spans="2:19" x14ac:dyDescent="0.3">
      <c r="B28" s="89" t="s">
        <v>144</v>
      </c>
      <c r="C28" s="86">
        <v>4.1300000000000003E-2</v>
      </c>
    </row>
    <row r="29" spans="2:19" x14ac:dyDescent="0.3">
      <c r="B29" s="89" t="s">
        <v>145</v>
      </c>
      <c r="C29" s="86">
        <v>5.7000000000000002E-2</v>
      </c>
    </row>
    <row r="30" spans="2:19" x14ac:dyDescent="0.3">
      <c r="B30" s="89" t="s">
        <v>146</v>
      </c>
      <c r="C30" s="86">
        <v>3.9600000000000003E-2</v>
      </c>
      <c r="F30" s="77" t="s">
        <v>1</v>
      </c>
    </row>
    <row r="31" spans="2:19" x14ac:dyDescent="0.3">
      <c r="B31" s="89" t="s">
        <v>147</v>
      </c>
      <c r="C31" s="86">
        <v>7.46E-2</v>
      </c>
    </row>
    <row r="32" spans="2:19" x14ac:dyDescent="0.3">
      <c r="B32" s="89" t="s">
        <v>148</v>
      </c>
      <c r="C32" s="86">
        <v>6.2899999999999998E-2</v>
      </c>
      <c r="S32" s="14" t="s">
        <v>1</v>
      </c>
    </row>
    <row r="33" spans="2:3" x14ac:dyDescent="0.3">
      <c r="B33" s="89" t="s">
        <v>149</v>
      </c>
      <c r="C33" s="86">
        <v>4.5999999999999999E-2</v>
      </c>
    </row>
    <row r="34" spans="2:3" x14ac:dyDescent="0.3">
      <c r="B34" s="89" t="s">
        <v>150</v>
      </c>
      <c r="C34" s="86">
        <v>0.17230000000000001</v>
      </c>
    </row>
    <row r="35" spans="2:3" x14ac:dyDescent="0.3">
      <c r="B35" s="89" t="s">
        <v>151</v>
      </c>
      <c r="C35" s="86">
        <v>3.78E-2</v>
      </c>
    </row>
    <row r="36" spans="2:3" x14ac:dyDescent="0.3">
      <c r="B36" s="89" t="s">
        <v>152</v>
      </c>
      <c r="C36" s="86">
        <v>8.3199999999999996E-2</v>
      </c>
    </row>
    <row r="37" spans="2:3" x14ac:dyDescent="0.3">
      <c r="B37" s="89" t="s">
        <v>153</v>
      </c>
      <c r="C37" s="86">
        <v>8.2100000000000006E-2</v>
      </c>
    </row>
    <row r="38" spans="2:3" x14ac:dyDescent="0.3">
      <c r="B38" s="89" t="s">
        <v>154</v>
      </c>
      <c r="C38" s="86">
        <v>5.7799999999999997E-2</v>
      </c>
    </row>
    <row r="39" spans="2:3" x14ac:dyDescent="0.3">
      <c r="B39" s="89" t="s">
        <v>155</v>
      </c>
      <c r="C39" s="86">
        <v>5.21E-2</v>
      </c>
    </row>
    <row r="40" spans="2:3" x14ac:dyDescent="0.3">
      <c r="B40" s="89" t="s">
        <v>156</v>
      </c>
      <c r="C40" s="86">
        <v>5.0200000000000002E-2</v>
      </c>
    </row>
    <row r="41" spans="2:3" x14ac:dyDescent="0.3">
      <c r="B41" s="89" t="s">
        <v>157</v>
      </c>
      <c r="C41" s="86">
        <v>7.4800000000000005E-2</v>
      </c>
    </row>
    <row r="42" spans="2:3" x14ac:dyDescent="0.3">
      <c r="B42" s="89" t="s">
        <v>158</v>
      </c>
      <c r="C42" s="86">
        <v>3.32E-2</v>
      </c>
    </row>
    <row r="43" spans="2:3" x14ac:dyDescent="0.3">
      <c r="B43" s="89" t="s">
        <v>159</v>
      </c>
      <c r="C43" s="86">
        <v>5.1400000000000001E-2</v>
      </c>
    </row>
    <row r="44" spans="2:3" x14ac:dyDescent="0.3">
      <c r="B44" s="89" t="s">
        <v>160</v>
      </c>
      <c r="C44" s="86">
        <v>4.7100000000000003E-2</v>
      </c>
    </row>
    <row r="45" spans="2:3" x14ac:dyDescent="0.3">
      <c r="B45" s="89" t="s">
        <v>161</v>
      </c>
      <c r="C45" s="86">
        <v>9.0200000000000002E-2</v>
      </c>
    </row>
    <row r="46" spans="2:3" x14ac:dyDescent="0.3">
      <c r="B46" s="89" t="s">
        <v>162</v>
      </c>
      <c r="C46" s="86">
        <v>6.3600000000000004E-2</v>
      </c>
    </row>
    <row r="47" spans="2:3" x14ac:dyDescent="0.3">
      <c r="B47" s="89" t="s">
        <v>163</v>
      </c>
      <c r="C47" s="86">
        <v>3.8199999999999998E-2</v>
      </c>
    </row>
    <row r="48" spans="2:3" x14ac:dyDescent="0.3">
      <c r="B48" s="89" t="s">
        <v>164</v>
      </c>
      <c r="C48" s="86">
        <v>7.0900000000000005E-2</v>
      </c>
    </row>
    <row r="49" spans="2:3" x14ac:dyDescent="0.3">
      <c r="B49" s="89" t="s">
        <v>165</v>
      </c>
      <c r="C49" s="86">
        <v>3.5400000000000001E-2</v>
      </c>
    </row>
    <row r="50" spans="2:3" x14ac:dyDescent="0.3">
      <c r="B50" s="89" t="s">
        <v>166</v>
      </c>
      <c r="C50" s="86">
        <v>3.9199999999999999E-2</v>
      </c>
    </row>
    <row r="51" spans="2:3" x14ac:dyDescent="0.3">
      <c r="B51" s="89" t="s">
        <v>167</v>
      </c>
      <c r="C51" s="86">
        <v>3.5499999999999997E-2</v>
      </c>
    </row>
    <row r="52" spans="2:3" x14ac:dyDescent="0.3">
      <c r="B52" s="89" t="s">
        <v>168</v>
      </c>
      <c r="C52" s="86">
        <v>3.7199999999999997E-2</v>
      </c>
    </row>
    <row r="53" spans="2:3" x14ac:dyDescent="0.3">
      <c r="B53" s="89" t="s">
        <v>169</v>
      </c>
      <c r="C53" s="86">
        <v>7.3800000000000004E-2</v>
      </c>
    </row>
    <row r="54" spans="2:3" x14ac:dyDescent="0.3">
      <c r="B54" s="89" t="s">
        <v>170</v>
      </c>
      <c r="C54" s="86">
        <v>4.8099999999999997E-2</v>
      </c>
    </row>
    <row r="55" spans="2:3" x14ac:dyDescent="0.3">
      <c r="B55" s="89" t="s">
        <v>171</v>
      </c>
      <c r="C55" s="86">
        <v>4.4499999999999998E-2</v>
      </c>
    </row>
    <row r="56" spans="2:3" x14ac:dyDescent="0.3">
      <c r="B56" s="89" t="s">
        <v>172</v>
      </c>
      <c r="C56" s="86">
        <v>5.96E-2</v>
      </c>
    </row>
    <row r="57" spans="2:3" x14ac:dyDescent="0.3">
      <c r="B57" s="89" t="s">
        <v>173</v>
      </c>
      <c r="C57" s="86">
        <v>4.6399999999999997E-2</v>
      </c>
    </row>
    <row r="58" spans="2:3" x14ac:dyDescent="0.3">
      <c r="B58" s="89" t="s">
        <v>174</v>
      </c>
      <c r="C58" s="86">
        <v>3.9E-2</v>
      </c>
    </row>
    <row r="59" spans="2:3" x14ac:dyDescent="0.3">
      <c r="B59" s="89" t="s">
        <v>175</v>
      </c>
      <c r="C59" s="86">
        <v>3.2599999999999997E-2</v>
      </c>
    </row>
    <row r="60" spans="2:3" x14ac:dyDescent="0.3">
      <c r="B60" s="89" t="s">
        <v>176</v>
      </c>
      <c r="C60" s="86">
        <v>6.2300000000000001E-2</v>
      </c>
    </row>
    <row r="61" spans="2:3" x14ac:dyDescent="0.3">
      <c r="B61" s="89" t="s">
        <v>177</v>
      </c>
      <c r="C61" s="86">
        <v>3.4500000000000003E-2</v>
      </c>
    </row>
    <row r="62" spans="2:3" x14ac:dyDescent="0.3">
      <c r="B62" s="89" t="s">
        <v>178</v>
      </c>
      <c r="C62" s="86">
        <v>3.04E-2</v>
      </c>
    </row>
    <row r="63" spans="2:3" x14ac:dyDescent="0.3">
      <c r="B63" s="89" t="s">
        <v>179</v>
      </c>
      <c r="C63" s="86">
        <v>4.1300000000000003E-2</v>
      </c>
    </row>
    <row r="64" spans="2:3" x14ac:dyDescent="0.3">
      <c r="B64" s="89" t="s">
        <v>180</v>
      </c>
      <c r="C64" s="86">
        <v>3.5099999999999999E-2</v>
      </c>
    </row>
    <row r="65" spans="2:5" x14ac:dyDescent="0.3">
      <c r="B65" s="89" t="s">
        <v>181</v>
      </c>
      <c r="C65" s="86">
        <v>5.7599999999999998E-2</v>
      </c>
    </row>
    <row r="66" spans="2:5" x14ac:dyDescent="0.3">
      <c r="B66" s="89" t="s">
        <v>182</v>
      </c>
      <c r="C66" s="86">
        <v>5.1299999999999998E-2</v>
      </c>
    </row>
    <row r="67" spans="2:5" x14ac:dyDescent="0.3">
      <c r="B67" s="89" t="s">
        <v>183</v>
      </c>
      <c r="C67" s="86">
        <v>4.7100000000000003E-2</v>
      </c>
    </row>
    <row r="68" spans="2:5" x14ac:dyDescent="0.3">
      <c r="B68" s="89" t="s">
        <v>184</v>
      </c>
      <c r="C68" s="86">
        <v>6.4000000000000001E-2</v>
      </c>
    </row>
    <row r="69" spans="2:5" x14ac:dyDescent="0.3">
      <c r="B69" s="89" t="s">
        <v>185</v>
      </c>
      <c r="C69" s="86">
        <v>4.6399999999999997E-2</v>
      </c>
    </row>
    <row r="70" spans="2:5" x14ac:dyDescent="0.3">
      <c r="B70" s="89" t="s">
        <v>186</v>
      </c>
      <c r="C70" s="86">
        <v>3.6200000000000003E-2</v>
      </c>
    </row>
    <row r="71" spans="2:5" x14ac:dyDescent="0.3">
      <c r="B71" s="89" t="s">
        <v>187</v>
      </c>
      <c r="C71" s="86">
        <v>6.4299999999999996E-2</v>
      </c>
    </row>
    <row r="72" spans="2:5" x14ac:dyDescent="0.3">
      <c r="B72" s="89" t="s">
        <v>188</v>
      </c>
      <c r="C72" s="86">
        <v>7.8E-2</v>
      </c>
    </row>
    <row r="73" spans="2:5" x14ac:dyDescent="0.3">
      <c r="B73" s="89" t="s">
        <v>189</v>
      </c>
      <c r="C73" s="86">
        <v>5.8299999999999998E-2</v>
      </c>
    </row>
    <row r="74" spans="2:5" x14ac:dyDescent="0.3">
      <c r="B74" s="89" t="s">
        <v>190</v>
      </c>
      <c r="C74" s="86">
        <v>5.6800000000000003E-2</v>
      </c>
    </row>
    <row r="75" spans="2:5" x14ac:dyDescent="0.3">
      <c r="B75" s="89" t="s">
        <v>191</v>
      </c>
      <c r="C75" s="86">
        <v>9.9900000000000003E-2</v>
      </c>
      <c r="E75" s="14" t="s">
        <v>1</v>
      </c>
    </row>
    <row r="76" spans="2:5" x14ac:dyDescent="0.3">
      <c r="B76" s="89" t="s">
        <v>192</v>
      </c>
      <c r="C76" s="86">
        <v>5.0099999999999999E-2</v>
      </c>
      <c r="E76" s="14" t="s">
        <v>1</v>
      </c>
    </row>
    <row r="77" spans="2:5" x14ac:dyDescent="0.3">
      <c r="B77" s="89" t="s">
        <v>193</v>
      </c>
      <c r="C77" s="86">
        <v>4.2799999999999998E-2</v>
      </c>
    </row>
    <row r="78" spans="2:5" x14ac:dyDescent="0.3">
      <c r="B78" s="89" t="s">
        <v>194</v>
      </c>
      <c r="C78" s="86">
        <v>4.7E-2</v>
      </c>
      <c r="D78" s="14" t="s">
        <v>1</v>
      </c>
    </row>
    <row r="79" spans="2:5" x14ac:dyDescent="0.3">
      <c r="B79" s="89" t="s">
        <v>195</v>
      </c>
      <c r="C79" s="86">
        <v>6.6799999999999998E-2</v>
      </c>
    </row>
    <row r="80" spans="2:5" x14ac:dyDescent="0.3">
      <c r="C80" s="133"/>
    </row>
    <row r="81" spans="2:6" x14ac:dyDescent="0.3"/>
    <row r="82" spans="2:6" ht="14.65" customHeight="1" x14ac:dyDescent="0.3">
      <c r="B82" s="246" t="s">
        <v>270</v>
      </c>
      <c r="C82" s="246"/>
      <c r="D82" s="246"/>
      <c r="E82" s="246"/>
      <c r="F82" s="246"/>
    </row>
    <row r="83" spans="2:6" x14ac:dyDescent="0.3"/>
    <row r="84" spans="2:6" x14ac:dyDescent="0.3">
      <c r="B84" s="225" t="s">
        <v>202</v>
      </c>
      <c r="C84" s="225"/>
    </row>
    <row r="85" spans="2:6" ht="96.75" customHeight="1" x14ac:dyDescent="0.3">
      <c r="B85" s="99" t="s">
        <v>36</v>
      </c>
      <c r="C85" s="100" t="s">
        <v>268</v>
      </c>
    </row>
    <row r="86" spans="2:6" x14ac:dyDescent="0.3">
      <c r="B86" s="101" t="s">
        <v>43</v>
      </c>
      <c r="C86" s="116">
        <v>0.34399999999999997</v>
      </c>
    </row>
    <row r="87" spans="2:6" x14ac:dyDescent="0.3">
      <c r="B87" s="103" t="s">
        <v>138</v>
      </c>
      <c r="C87" s="117">
        <v>0.35499999999999998</v>
      </c>
    </row>
    <row r="88" spans="2:6" x14ac:dyDescent="0.3">
      <c r="B88" s="89" t="s">
        <v>37</v>
      </c>
      <c r="C88" s="86">
        <v>0.26900000000000002</v>
      </c>
    </row>
    <row r="89" spans="2:6" x14ac:dyDescent="0.3">
      <c r="B89" s="89" t="s">
        <v>139</v>
      </c>
      <c r="C89" s="131">
        <v>0.46899999999999997</v>
      </c>
    </row>
    <row r="90" spans="2:6" x14ac:dyDescent="0.3">
      <c r="B90" s="89" t="s">
        <v>140</v>
      </c>
      <c r="C90" s="131">
        <v>0.46899999999999997</v>
      </c>
    </row>
    <row r="91" spans="2:6" x14ac:dyDescent="0.3">
      <c r="B91" s="89" t="s">
        <v>141</v>
      </c>
      <c r="C91" s="131">
        <v>0.32300000000000001</v>
      </c>
    </row>
    <row r="92" spans="2:6" x14ac:dyDescent="0.3">
      <c r="B92" s="89" t="s">
        <v>142</v>
      </c>
      <c r="C92" s="131">
        <v>0.46899999999999997</v>
      </c>
    </row>
    <row r="93" spans="2:6" x14ac:dyDescent="0.3">
      <c r="B93" s="89" t="s">
        <v>143</v>
      </c>
      <c r="C93" s="131">
        <v>0.41099999999999998</v>
      </c>
    </row>
    <row r="94" spans="2:6" x14ac:dyDescent="0.3">
      <c r="B94" s="89" t="s">
        <v>144</v>
      </c>
      <c r="C94" s="131">
        <v>0.30599999999999999</v>
      </c>
    </row>
    <row r="95" spans="2:6" x14ac:dyDescent="0.3">
      <c r="B95" s="89" t="s">
        <v>145</v>
      </c>
      <c r="C95" s="131">
        <v>0.26400000000000001</v>
      </c>
    </row>
    <row r="96" spans="2:6" x14ac:dyDescent="0.3">
      <c r="B96" s="89" t="s">
        <v>146</v>
      </c>
      <c r="C96" s="131">
        <v>0.27600000000000002</v>
      </c>
    </row>
    <row r="97" spans="2:3" x14ac:dyDescent="0.3">
      <c r="B97" s="89" t="s">
        <v>147</v>
      </c>
      <c r="C97" s="131">
        <v>0.53400000000000003</v>
      </c>
    </row>
    <row r="98" spans="2:3" x14ac:dyDescent="0.3">
      <c r="B98" s="89" t="s">
        <v>148</v>
      </c>
      <c r="C98" s="131">
        <v>0.41099999999999998</v>
      </c>
    </row>
    <row r="99" spans="2:3" x14ac:dyDescent="0.3">
      <c r="B99" s="89" t="s">
        <v>149</v>
      </c>
      <c r="C99" s="86">
        <v>0.35499999999999998</v>
      </c>
    </row>
    <row r="100" spans="2:3" x14ac:dyDescent="0.3">
      <c r="B100" s="89" t="s">
        <v>150</v>
      </c>
      <c r="C100" s="131">
        <v>0.63</v>
      </c>
    </row>
    <row r="101" spans="2:3" x14ac:dyDescent="0.3">
      <c r="B101" s="89" t="s">
        <v>151</v>
      </c>
      <c r="C101" s="131">
        <v>0.46899999999999997</v>
      </c>
    </row>
    <row r="102" spans="2:3" x14ac:dyDescent="0.3">
      <c r="B102" s="89" t="s">
        <v>152</v>
      </c>
      <c r="C102" s="131">
        <v>0.439</v>
      </c>
    </row>
    <row r="103" spans="2:3" x14ac:dyDescent="0.3">
      <c r="B103" s="89" t="s">
        <v>153</v>
      </c>
      <c r="C103" s="131">
        <v>0.55700000000000005</v>
      </c>
    </row>
    <row r="104" spans="2:3" x14ac:dyDescent="0.3">
      <c r="B104" s="89" t="s">
        <v>154</v>
      </c>
      <c r="C104" s="131">
        <v>0.39200000000000002</v>
      </c>
    </row>
    <row r="105" spans="2:3" x14ac:dyDescent="0.3">
      <c r="B105" s="89" t="s">
        <v>155</v>
      </c>
      <c r="C105" s="131">
        <v>0.26400000000000001</v>
      </c>
    </row>
    <row r="106" spans="2:3" x14ac:dyDescent="0.3">
      <c r="B106" s="89" t="s">
        <v>156</v>
      </c>
      <c r="C106" s="86">
        <v>0.308</v>
      </c>
    </row>
    <row r="107" spans="2:3" x14ac:dyDescent="0.3">
      <c r="B107" s="89" t="s">
        <v>157</v>
      </c>
      <c r="C107" s="131">
        <v>0.68600000000000005</v>
      </c>
    </row>
    <row r="108" spans="2:3" x14ac:dyDescent="0.3">
      <c r="B108" s="89" t="s">
        <v>158</v>
      </c>
      <c r="C108" s="131">
        <v>0.155</v>
      </c>
    </row>
    <row r="109" spans="2:3" x14ac:dyDescent="0.3">
      <c r="B109" s="89" t="s">
        <v>159</v>
      </c>
      <c r="C109" s="131">
        <v>0.46899999999999997</v>
      </c>
    </row>
    <row r="110" spans="2:3" x14ac:dyDescent="0.3">
      <c r="B110" s="89" t="s">
        <v>160</v>
      </c>
      <c r="C110" s="131">
        <v>0.28199999999999997</v>
      </c>
    </row>
    <row r="111" spans="2:3" x14ac:dyDescent="0.3">
      <c r="B111" s="89" t="s">
        <v>161</v>
      </c>
      <c r="C111" s="131">
        <v>0.438</v>
      </c>
    </row>
    <row r="112" spans="2:3" x14ac:dyDescent="0.3">
      <c r="B112" s="89" t="s">
        <v>162</v>
      </c>
      <c r="C112" s="131">
        <v>0.26400000000000001</v>
      </c>
    </row>
    <row r="113" spans="2:3" x14ac:dyDescent="0.3">
      <c r="B113" s="89" t="s">
        <v>163</v>
      </c>
      <c r="C113" s="131">
        <v>0.46899999999999997</v>
      </c>
    </row>
    <row r="114" spans="2:3" x14ac:dyDescent="0.3">
      <c r="B114" s="89" t="s">
        <v>164</v>
      </c>
      <c r="C114" s="131">
        <v>0.40400000000000003</v>
      </c>
    </row>
    <row r="115" spans="2:3" x14ac:dyDescent="0.3">
      <c r="B115" s="89" t="s">
        <v>165</v>
      </c>
      <c r="C115" s="131">
        <v>0.20100000000000001</v>
      </c>
    </row>
    <row r="116" spans="2:3" x14ac:dyDescent="0.3">
      <c r="B116" s="89" t="s">
        <v>166</v>
      </c>
      <c r="C116" s="131">
        <v>0.109</v>
      </c>
    </row>
    <row r="117" spans="2:3" x14ac:dyDescent="0.3">
      <c r="B117" s="89" t="s">
        <v>167</v>
      </c>
      <c r="C117" s="86">
        <v>0.35499999999999998</v>
      </c>
    </row>
    <row r="118" spans="2:3" x14ac:dyDescent="0.3">
      <c r="B118" s="89" t="s">
        <v>168</v>
      </c>
      <c r="C118" s="131">
        <v>0.28399999999999997</v>
      </c>
    </row>
    <row r="119" spans="2:3" x14ac:dyDescent="0.3">
      <c r="B119" s="89" t="s">
        <v>169</v>
      </c>
      <c r="C119" s="131">
        <v>0.26400000000000001</v>
      </c>
    </row>
    <row r="120" spans="2:3" x14ac:dyDescent="0.3">
      <c r="B120" s="89" t="s">
        <v>170</v>
      </c>
      <c r="C120" s="86">
        <v>0.45600000000000002</v>
      </c>
    </row>
    <row r="121" spans="2:3" x14ac:dyDescent="0.3">
      <c r="B121" s="89" t="s">
        <v>171</v>
      </c>
      <c r="C121" s="86">
        <v>0.374</v>
      </c>
    </row>
    <row r="122" spans="2:3" x14ac:dyDescent="0.3">
      <c r="B122" s="89" t="s">
        <v>172</v>
      </c>
      <c r="C122" s="131" t="s">
        <v>196</v>
      </c>
    </row>
    <row r="123" spans="2:3" x14ac:dyDescent="0.3">
      <c r="B123" s="89" t="s">
        <v>173</v>
      </c>
      <c r="C123" s="86">
        <v>0.34899999999999998</v>
      </c>
    </row>
    <row r="124" spans="2:3" x14ac:dyDescent="0.3">
      <c r="B124" s="89" t="s">
        <v>174</v>
      </c>
      <c r="C124" s="86">
        <v>0.28799999999999998</v>
      </c>
    </row>
    <row r="125" spans="2:3" x14ac:dyDescent="0.3">
      <c r="B125" s="89" t="s">
        <v>175</v>
      </c>
      <c r="C125" s="86">
        <v>0.45700000000000002</v>
      </c>
    </row>
    <row r="126" spans="2:3" x14ac:dyDescent="0.3">
      <c r="B126" s="89" t="s">
        <v>176</v>
      </c>
      <c r="C126" s="131">
        <v>0.44700000000000001</v>
      </c>
    </row>
    <row r="127" spans="2:3" x14ac:dyDescent="0.3">
      <c r="B127" s="89" t="s">
        <v>177</v>
      </c>
      <c r="C127" s="131">
        <v>0.28000000000000003</v>
      </c>
    </row>
    <row r="128" spans="2:3" x14ac:dyDescent="0.3">
      <c r="B128" s="89" t="s">
        <v>178</v>
      </c>
      <c r="C128" s="131">
        <v>0.16700000000000001</v>
      </c>
    </row>
    <row r="129" spans="2:3" x14ac:dyDescent="0.3">
      <c r="B129" s="89" t="s">
        <v>179</v>
      </c>
      <c r="C129" s="131">
        <v>0.44600000000000001</v>
      </c>
    </row>
    <row r="130" spans="2:3" x14ac:dyDescent="0.3">
      <c r="B130" s="89" t="s">
        <v>180</v>
      </c>
      <c r="C130" s="86">
        <v>0.317</v>
      </c>
    </row>
    <row r="131" spans="2:3" x14ac:dyDescent="0.3">
      <c r="B131" s="89" t="s">
        <v>181</v>
      </c>
      <c r="C131" s="131">
        <v>0.31900000000000001</v>
      </c>
    </row>
    <row r="132" spans="2:3" x14ac:dyDescent="0.3">
      <c r="B132" s="89" t="s">
        <v>182</v>
      </c>
      <c r="C132" s="131">
        <v>0.26400000000000001</v>
      </c>
    </row>
    <row r="133" spans="2:3" x14ac:dyDescent="0.3">
      <c r="B133" s="89" t="s">
        <v>183</v>
      </c>
      <c r="C133" s="131">
        <v>0.26400000000000001</v>
      </c>
    </row>
    <row r="134" spans="2:3" x14ac:dyDescent="0.3">
      <c r="B134" s="89" t="s">
        <v>184</v>
      </c>
      <c r="C134" s="131">
        <v>0.26400000000000001</v>
      </c>
    </row>
    <row r="135" spans="2:3" x14ac:dyDescent="0.3">
      <c r="B135" s="89" t="s">
        <v>185</v>
      </c>
      <c r="C135" s="131">
        <v>0.42599999999999999</v>
      </c>
    </row>
    <row r="136" spans="2:3" x14ac:dyDescent="0.3">
      <c r="B136" s="89" t="s">
        <v>186</v>
      </c>
      <c r="C136" s="131">
        <v>0.17899999999999999</v>
      </c>
    </row>
    <row r="137" spans="2:3" x14ac:dyDescent="0.3">
      <c r="B137" s="89" t="s">
        <v>187</v>
      </c>
      <c r="C137" s="131">
        <v>0.43099999999999999</v>
      </c>
    </row>
    <row r="138" spans="2:3" x14ac:dyDescent="0.3">
      <c r="B138" s="89" t="s">
        <v>188</v>
      </c>
      <c r="C138" s="131">
        <v>0.223</v>
      </c>
    </row>
    <row r="139" spans="2:3" x14ac:dyDescent="0.3">
      <c r="B139" s="89" t="s">
        <v>189</v>
      </c>
      <c r="C139" s="131">
        <v>0.41099999999999998</v>
      </c>
    </row>
    <row r="140" spans="2:3" x14ac:dyDescent="0.3">
      <c r="B140" s="89" t="s">
        <v>190</v>
      </c>
      <c r="C140" s="131">
        <v>0.26400000000000001</v>
      </c>
    </row>
    <row r="141" spans="2:3" x14ac:dyDescent="0.3">
      <c r="B141" s="89" t="s">
        <v>191</v>
      </c>
      <c r="C141" s="131">
        <v>0.54300000000000004</v>
      </c>
    </row>
    <row r="142" spans="2:3" x14ac:dyDescent="0.3">
      <c r="B142" s="89" t="s">
        <v>192</v>
      </c>
      <c r="C142" s="131">
        <v>0.46899999999999997</v>
      </c>
    </row>
    <row r="143" spans="2:3" x14ac:dyDescent="0.3">
      <c r="B143" s="89" t="s">
        <v>193</v>
      </c>
      <c r="C143" s="131">
        <v>0.254</v>
      </c>
    </row>
    <row r="144" spans="2:3" x14ac:dyDescent="0.3">
      <c r="B144" s="89" t="s">
        <v>194</v>
      </c>
      <c r="C144" s="131">
        <v>0.21299999999999999</v>
      </c>
    </row>
    <row r="145" spans="2:3" x14ac:dyDescent="0.3">
      <c r="B145" s="89" t="s">
        <v>195</v>
      </c>
      <c r="C145" s="131">
        <v>0.41199999999999998</v>
      </c>
    </row>
  </sheetData>
  <sheetProtection sheet="1" selectLockedCells="1" autoFilter="0"/>
  <autoFilter ref="B19:C79" xr:uid="{E082EC23-ED0E-4241-8358-B3EED85C1820}">
    <sortState xmlns:xlrd2="http://schemas.microsoft.com/office/spreadsheetml/2017/richdata2" ref="B20:C79">
      <sortCondition ref="B19:B79"/>
    </sortState>
  </autoFilter>
  <mergeCells count="4">
    <mergeCell ref="B84:C84"/>
    <mergeCell ref="B18:C18"/>
    <mergeCell ref="B13:C13"/>
    <mergeCell ref="B82:F8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2F7-52A1-4732-A730-993BF03D3553}">
  <sheetPr codeName="Sheet12">
    <tabColor rgb="FFF9A71C"/>
  </sheetPr>
  <dimension ref="A1:Y144"/>
  <sheetViews>
    <sheetView zoomScale="85" zoomScaleNormal="85" workbookViewId="0"/>
  </sheetViews>
  <sheetFormatPr defaultColWidth="0" defaultRowHeight="17.25" zeroHeight="1" x14ac:dyDescent="0.3"/>
  <cols>
    <col min="1" max="1" width="9" style="14" customWidth="1"/>
    <col min="2" max="2" width="24.42578125" style="92" customWidth="1"/>
    <col min="3" max="3" width="22" style="92" customWidth="1"/>
    <col min="4" max="25" width="9" style="14" customWidth="1"/>
    <col min="26" max="16384" width="9" style="14" hidden="1"/>
  </cols>
  <sheetData>
    <row r="1" spans="1:24" x14ac:dyDescent="0.3">
      <c r="A1" s="2" t="s">
        <v>0</v>
      </c>
      <c r="B1" s="14"/>
      <c r="C1" s="14"/>
    </row>
    <row r="2" spans="1:24" x14ac:dyDescent="0.3">
      <c r="B2" s="14"/>
      <c r="C2" s="14"/>
    </row>
    <row r="3" spans="1:24" x14ac:dyDescent="0.3">
      <c r="B3" s="14"/>
      <c r="C3" s="14"/>
    </row>
    <row r="4" spans="1:24" ht="12.75" customHeight="1" x14ac:dyDescent="0.3">
      <c r="A4" s="90"/>
      <c r="B4" s="170"/>
      <c r="C4" s="170"/>
      <c r="D4" s="90" t="s">
        <v>1</v>
      </c>
      <c r="E4" s="90"/>
    </row>
    <row r="5" spans="1:24" ht="14.65" customHeight="1" x14ac:dyDescent="0.3">
      <c r="A5" s="13"/>
      <c r="B5" s="181" t="s">
        <v>2</v>
      </c>
      <c r="C5" s="201"/>
      <c r="D5" s="201"/>
      <c r="E5" s="170"/>
    </row>
    <row r="6" spans="1:24" ht="14.65" customHeight="1" x14ac:dyDescent="0.3">
      <c r="A6" s="13"/>
      <c r="B6" s="178" t="s">
        <v>3</v>
      </c>
      <c r="C6" s="188"/>
      <c r="D6" s="188"/>
      <c r="E6" s="188"/>
      <c r="F6" s="188"/>
    </row>
    <row r="7" spans="1:24" x14ac:dyDescent="0.3">
      <c r="A7" s="15"/>
      <c r="B7" s="171" t="str">
        <f>Overview!B7</f>
        <v>Last Updated September 15, 2025</v>
      </c>
      <c r="C7" s="208"/>
      <c r="D7" s="170"/>
      <c r="E7" s="170"/>
    </row>
    <row r="8" spans="1:24" ht="20.100000000000001" customHeight="1" x14ac:dyDescent="0.3"/>
    <row r="9" spans="1:24" s="12" customFormat="1" ht="20.100000000000001" customHeight="1" x14ac:dyDescent="0.3">
      <c r="B9" s="205" t="s">
        <v>307</v>
      </c>
      <c r="C9" s="206"/>
      <c r="D9" s="206"/>
      <c r="E9" s="206"/>
      <c r="F9" s="206"/>
      <c r="G9" s="206"/>
      <c r="H9" s="206"/>
      <c r="I9" s="206"/>
      <c r="J9" s="206"/>
      <c r="K9" s="206"/>
      <c r="L9" s="206"/>
      <c r="M9" s="206"/>
      <c r="N9" s="206"/>
      <c r="O9" s="206"/>
      <c r="P9" s="206"/>
      <c r="Q9" s="206"/>
      <c r="R9" s="206"/>
      <c r="S9" s="206"/>
      <c r="T9" s="206"/>
      <c r="U9" s="206"/>
      <c r="V9" s="206"/>
      <c r="W9" s="206"/>
      <c r="X9" s="206"/>
    </row>
    <row r="10" spans="1:24" s="12" customFormat="1" ht="20.100000000000001" customHeight="1" x14ac:dyDescent="0.3">
      <c r="B10" s="205" t="s">
        <v>306</v>
      </c>
      <c r="C10" s="206"/>
      <c r="D10" s="206"/>
      <c r="E10" s="206"/>
      <c r="F10" s="206"/>
      <c r="G10" s="206"/>
      <c r="H10" s="206"/>
      <c r="I10" s="206"/>
      <c r="J10" s="206"/>
      <c r="K10" s="206"/>
      <c r="L10" s="206"/>
      <c r="M10" s="206"/>
      <c r="N10" s="206"/>
      <c r="O10" s="206"/>
      <c r="P10" s="206"/>
      <c r="Q10" s="206"/>
      <c r="R10" s="206"/>
      <c r="S10" s="206"/>
      <c r="T10" s="206"/>
      <c r="U10" s="206"/>
      <c r="V10" s="206"/>
      <c r="W10" s="206"/>
      <c r="X10" s="206"/>
    </row>
    <row r="11" spans="1:24" s="12" customFormat="1" ht="20.100000000000001" customHeight="1" x14ac:dyDescent="0.3">
      <c r="B11" s="91"/>
      <c r="C11" s="91"/>
      <c r="D11" s="91"/>
      <c r="E11" s="91"/>
      <c r="F11" s="91"/>
      <c r="G11" s="91"/>
      <c r="H11" s="91"/>
      <c r="I11" s="91"/>
      <c r="J11" s="91"/>
    </row>
    <row r="12" spans="1:24" s="12" customFormat="1" ht="20.100000000000001" customHeight="1" x14ac:dyDescent="0.3">
      <c r="B12" s="174"/>
      <c r="C12" s="174"/>
      <c r="D12" s="174"/>
      <c r="E12" s="14"/>
      <c r="F12" s="14"/>
      <c r="G12" s="14"/>
    </row>
    <row r="13" spans="1:24" s="12" customFormat="1" ht="25.5" customHeight="1" x14ac:dyDescent="0.3">
      <c r="B13" s="236" t="s">
        <v>125</v>
      </c>
      <c r="C13" s="236"/>
      <c r="D13" s="174"/>
      <c r="E13" s="14"/>
      <c r="F13" s="14"/>
      <c r="G13" s="14"/>
    </row>
    <row r="14" spans="1:24" s="134" customFormat="1" ht="55.5" customHeight="1" x14ac:dyDescent="0.3">
      <c r="B14" s="79" t="str">
        <f>C19</f>
        <v>All Drug-Related Overdose Deaths, Rate per 100,000</v>
      </c>
      <c r="C14" s="79">
        <v>2022</v>
      </c>
      <c r="D14" s="174"/>
      <c r="E14" s="247"/>
      <c r="F14" s="248"/>
      <c r="G14" s="200"/>
    </row>
    <row r="15" spans="1:24" s="134" customFormat="1" ht="54" customHeight="1" x14ac:dyDescent="0.3">
      <c r="B15" s="79" t="str">
        <f>C83</f>
        <v>All Drug-Related Overdose ED Visits, Rate per 100,000</v>
      </c>
      <c r="C15" s="79">
        <v>2022</v>
      </c>
      <c r="D15" s="174"/>
      <c r="E15" s="200"/>
      <c r="F15" s="200"/>
      <c r="G15" s="200"/>
    </row>
    <row r="16" spans="1:24" s="12" customFormat="1" ht="14.65" customHeight="1" x14ac:dyDescent="0.3">
      <c r="B16" s="112"/>
      <c r="C16" s="112"/>
      <c r="D16" s="174"/>
      <c r="E16" s="14"/>
      <c r="F16" s="14"/>
      <c r="G16" s="14"/>
    </row>
    <row r="17" spans="2:7" s="12" customFormat="1" ht="14.65" customHeight="1" x14ac:dyDescent="0.3">
      <c r="B17" s="112"/>
      <c r="C17" s="112"/>
      <c r="D17" s="174"/>
      <c r="E17" s="14"/>
      <c r="F17" s="14"/>
      <c r="G17" s="14"/>
    </row>
    <row r="18" spans="2:7" x14ac:dyDescent="0.3">
      <c r="B18" s="237" t="s">
        <v>137</v>
      </c>
      <c r="C18" s="237"/>
    </row>
    <row r="19" spans="2:7" ht="81" customHeight="1" x14ac:dyDescent="0.3">
      <c r="B19" s="80" t="s">
        <v>36</v>
      </c>
      <c r="C19" s="169" t="s">
        <v>271</v>
      </c>
    </row>
    <row r="20" spans="2:7" x14ac:dyDescent="0.3">
      <c r="B20" s="87" t="s">
        <v>43</v>
      </c>
      <c r="C20" s="96">
        <v>28.84</v>
      </c>
    </row>
    <row r="21" spans="2:7" x14ac:dyDescent="0.3">
      <c r="B21" s="88" t="s">
        <v>138</v>
      </c>
      <c r="C21" s="97">
        <v>31.009999999999998</v>
      </c>
    </row>
    <row r="22" spans="2:7" x14ac:dyDescent="0.3">
      <c r="B22" s="89" t="s">
        <v>37</v>
      </c>
      <c r="C22" s="108">
        <v>26.44</v>
      </c>
    </row>
    <row r="23" spans="2:7" x14ac:dyDescent="0.3">
      <c r="B23" s="89" t="s">
        <v>139</v>
      </c>
      <c r="C23" s="108">
        <v>151.16</v>
      </c>
      <c r="G23" s="77" t="s">
        <v>1</v>
      </c>
    </row>
    <row r="24" spans="2:7" x14ac:dyDescent="0.3">
      <c r="B24" s="89" t="s">
        <v>140</v>
      </c>
      <c r="C24" s="108">
        <v>28.58</v>
      </c>
    </row>
    <row r="25" spans="2:7" x14ac:dyDescent="0.3">
      <c r="B25" s="89" t="s">
        <v>141</v>
      </c>
      <c r="C25" s="108">
        <v>63.04</v>
      </c>
    </row>
    <row r="26" spans="2:7" x14ac:dyDescent="0.3">
      <c r="B26" s="89" t="s">
        <v>142</v>
      </c>
      <c r="C26" s="108">
        <v>40.81</v>
      </c>
    </row>
    <row r="27" spans="2:7" x14ac:dyDescent="0.3">
      <c r="B27" s="89" t="s">
        <v>143</v>
      </c>
      <c r="C27" s="108">
        <v>41.86</v>
      </c>
    </row>
    <row r="28" spans="2:7" x14ac:dyDescent="0.3">
      <c r="B28" s="89" t="s">
        <v>144</v>
      </c>
      <c r="C28" s="108">
        <v>23.52</v>
      </c>
      <c r="G28" s="77" t="s">
        <v>1</v>
      </c>
    </row>
    <row r="29" spans="2:7" x14ac:dyDescent="0.3">
      <c r="B29" s="89" t="s">
        <v>145</v>
      </c>
      <c r="C29" s="108">
        <v>81.84</v>
      </c>
    </row>
    <row r="30" spans="2:7" x14ac:dyDescent="0.3">
      <c r="B30" s="89" t="s">
        <v>146</v>
      </c>
      <c r="C30" s="108">
        <v>22.27</v>
      </c>
    </row>
    <row r="31" spans="2:7" x14ac:dyDescent="0.3">
      <c r="B31" s="89" t="s">
        <v>147</v>
      </c>
      <c r="C31" s="108">
        <v>24.43</v>
      </c>
    </row>
    <row r="32" spans="2:7" x14ac:dyDescent="0.3">
      <c r="B32" s="89" t="s">
        <v>148</v>
      </c>
      <c r="C32" s="108">
        <v>47.64</v>
      </c>
    </row>
    <row r="33" spans="2:3" x14ac:dyDescent="0.3">
      <c r="B33" s="89" t="s">
        <v>149</v>
      </c>
      <c r="C33" s="108">
        <v>56.15</v>
      </c>
    </row>
    <row r="34" spans="2:3" x14ac:dyDescent="0.3">
      <c r="B34" s="89" t="s">
        <v>150</v>
      </c>
      <c r="C34" s="108">
        <v>13.15</v>
      </c>
    </row>
    <row r="35" spans="2:3" x14ac:dyDescent="0.3">
      <c r="B35" s="89" t="s">
        <v>151</v>
      </c>
      <c r="C35" s="108">
        <v>45.87</v>
      </c>
    </row>
    <row r="36" spans="2:3" x14ac:dyDescent="0.3">
      <c r="B36" s="89" t="s">
        <v>152</v>
      </c>
      <c r="C36" s="108">
        <v>55.76</v>
      </c>
    </row>
    <row r="37" spans="2:3" x14ac:dyDescent="0.3">
      <c r="B37" s="89" t="s">
        <v>153</v>
      </c>
      <c r="C37" s="108">
        <v>19.690000000000001</v>
      </c>
    </row>
    <row r="38" spans="2:3" x14ac:dyDescent="0.3">
      <c r="B38" s="89" t="s">
        <v>154</v>
      </c>
      <c r="C38" s="108">
        <v>67.59</v>
      </c>
    </row>
    <row r="39" spans="2:3" x14ac:dyDescent="0.3">
      <c r="B39" s="89" t="s">
        <v>155</v>
      </c>
      <c r="C39" s="108">
        <v>55.08</v>
      </c>
    </row>
    <row r="40" spans="2:3" x14ac:dyDescent="0.3">
      <c r="B40" s="89" t="s">
        <v>156</v>
      </c>
      <c r="C40" s="108">
        <v>23.55</v>
      </c>
    </row>
    <row r="41" spans="2:3" x14ac:dyDescent="0.3">
      <c r="B41" s="89" t="s">
        <v>157</v>
      </c>
      <c r="C41" s="108">
        <v>21.22</v>
      </c>
    </row>
    <row r="42" spans="2:3" x14ac:dyDescent="0.3">
      <c r="B42" s="89" t="s">
        <v>158</v>
      </c>
      <c r="C42" s="108">
        <v>20.88</v>
      </c>
    </row>
    <row r="43" spans="2:3" x14ac:dyDescent="0.3">
      <c r="B43" s="89" t="s">
        <v>159</v>
      </c>
      <c r="C43" s="108">
        <v>61.34</v>
      </c>
    </row>
    <row r="44" spans="2:3" x14ac:dyDescent="0.3">
      <c r="B44" s="89" t="s">
        <v>160</v>
      </c>
      <c r="C44" s="108">
        <v>55.28</v>
      </c>
    </row>
    <row r="45" spans="2:3" x14ac:dyDescent="0.3">
      <c r="B45" s="89" t="s">
        <v>161</v>
      </c>
      <c r="C45" s="108">
        <v>23.15</v>
      </c>
    </row>
    <row r="46" spans="2:3" x14ac:dyDescent="0.3">
      <c r="B46" s="89" t="s">
        <v>162</v>
      </c>
      <c r="C46" s="108">
        <v>0</v>
      </c>
    </row>
    <row r="47" spans="2:3" x14ac:dyDescent="0.3">
      <c r="B47" s="89" t="s">
        <v>163</v>
      </c>
      <c r="C47" s="108">
        <v>4.25</v>
      </c>
    </row>
    <row r="48" spans="2:3" x14ac:dyDescent="0.3">
      <c r="B48" s="89" t="s">
        <v>164</v>
      </c>
      <c r="C48" s="108">
        <v>31.61</v>
      </c>
    </row>
    <row r="49" spans="2:3" x14ac:dyDescent="0.3">
      <c r="B49" s="89" t="s">
        <v>165</v>
      </c>
      <c r="C49" s="108">
        <v>15.34</v>
      </c>
    </row>
    <row r="50" spans="2:3" x14ac:dyDescent="0.3">
      <c r="B50" s="89" t="s">
        <v>166</v>
      </c>
      <c r="C50" s="108">
        <v>48.33</v>
      </c>
    </row>
    <row r="51" spans="2:3" x14ac:dyDescent="0.3">
      <c r="B51" s="89" t="s">
        <v>167</v>
      </c>
      <c r="C51" s="108">
        <v>23.79</v>
      </c>
    </row>
    <row r="52" spans="2:3" x14ac:dyDescent="0.3">
      <c r="B52" s="89" t="s">
        <v>168</v>
      </c>
      <c r="C52" s="108">
        <v>17.48</v>
      </c>
    </row>
    <row r="53" spans="2:3" x14ac:dyDescent="0.3">
      <c r="B53" s="89" t="s">
        <v>169</v>
      </c>
      <c r="C53" s="108">
        <v>17.79</v>
      </c>
    </row>
    <row r="54" spans="2:3" x14ac:dyDescent="0.3">
      <c r="B54" s="89" t="s">
        <v>170</v>
      </c>
      <c r="C54" s="108">
        <v>34.07</v>
      </c>
    </row>
    <row r="55" spans="2:3" x14ac:dyDescent="0.3">
      <c r="B55" s="89" t="s">
        <v>171</v>
      </c>
      <c r="C55" s="108">
        <v>39.130000000000003</v>
      </c>
    </row>
    <row r="56" spans="2:3" x14ac:dyDescent="0.3">
      <c r="B56" s="89" t="s">
        <v>172</v>
      </c>
      <c r="C56" s="108">
        <v>24.01</v>
      </c>
    </row>
    <row r="57" spans="2:3" x14ac:dyDescent="0.3">
      <c r="B57" s="89" t="s">
        <v>173</v>
      </c>
      <c r="C57" s="108">
        <v>26.94</v>
      </c>
    </row>
    <row r="58" spans="2:3" x14ac:dyDescent="0.3">
      <c r="B58" s="89" t="s">
        <v>174</v>
      </c>
      <c r="C58" s="108">
        <v>26.49</v>
      </c>
    </row>
    <row r="59" spans="2:3" x14ac:dyDescent="0.3">
      <c r="B59" s="89" t="s">
        <v>175</v>
      </c>
      <c r="C59" s="108">
        <v>64.099999999999994</v>
      </c>
    </row>
    <row r="60" spans="2:3" x14ac:dyDescent="0.3">
      <c r="B60" s="89" t="s">
        <v>176</v>
      </c>
      <c r="C60" s="108">
        <v>30.41</v>
      </c>
    </row>
    <row r="61" spans="2:3" x14ac:dyDescent="0.3">
      <c r="B61" s="89" t="s">
        <v>177</v>
      </c>
      <c r="C61" s="108">
        <v>36.21</v>
      </c>
    </row>
    <row r="62" spans="2:3" x14ac:dyDescent="0.3">
      <c r="B62" s="89" t="s">
        <v>178</v>
      </c>
      <c r="C62" s="108">
        <v>17.23</v>
      </c>
    </row>
    <row r="63" spans="2:3" x14ac:dyDescent="0.3">
      <c r="B63" s="89" t="s">
        <v>179</v>
      </c>
      <c r="C63" s="108">
        <v>33.909999999999997</v>
      </c>
    </row>
    <row r="64" spans="2:3" x14ac:dyDescent="0.3">
      <c r="B64" s="89" t="s">
        <v>180</v>
      </c>
      <c r="C64" s="108">
        <v>17.61</v>
      </c>
    </row>
    <row r="65" spans="2:6" x14ac:dyDescent="0.3">
      <c r="B65" s="89" t="s">
        <v>181</v>
      </c>
      <c r="C65" s="108">
        <v>52.82</v>
      </c>
    </row>
    <row r="66" spans="2:6" x14ac:dyDescent="0.3">
      <c r="B66" s="89" t="s">
        <v>182</v>
      </c>
      <c r="C66" s="108">
        <v>48.81</v>
      </c>
    </row>
    <row r="67" spans="2:6" x14ac:dyDescent="0.3">
      <c r="B67" s="89" t="s">
        <v>183</v>
      </c>
      <c r="C67" s="108">
        <v>110.99</v>
      </c>
    </row>
    <row r="68" spans="2:6" x14ac:dyDescent="0.3">
      <c r="B68" s="89" t="s">
        <v>184</v>
      </c>
      <c r="C68" s="108">
        <v>35.25</v>
      </c>
    </row>
    <row r="69" spans="2:6" x14ac:dyDescent="0.3">
      <c r="B69" s="89" t="s">
        <v>185</v>
      </c>
      <c r="C69" s="108">
        <v>29.77</v>
      </c>
    </row>
    <row r="70" spans="2:6" x14ac:dyDescent="0.3">
      <c r="B70" s="89" t="s">
        <v>186</v>
      </c>
      <c r="C70" s="108">
        <v>26.93</v>
      </c>
    </row>
    <row r="71" spans="2:6" x14ac:dyDescent="0.3">
      <c r="B71" s="89" t="s">
        <v>187</v>
      </c>
      <c r="C71" s="108">
        <v>34.380000000000003</v>
      </c>
    </row>
    <row r="72" spans="2:6" x14ac:dyDescent="0.3">
      <c r="B72" s="89" t="s">
        <v>188</v>
      </c>
      <c r="C72" s="108">
        <v>23.32</v>
      </c>
    </row>
    <row r="73" spans="2:6" x14ac:dyDescent="0.3">
      <c r="B73" s="89" t="s">
        <v>189</v>
      </c>
      <c r="C73" s="108">
        <v>65.98</v>
      </c>
      <c r="F73" s="14" t="s">
        <v>1</v>
      </c>
    </row>
    <row r="74" spans="2:6" x14ac:dyDescent="0.3">
      <c r="B74" s="89" t="s">
        <v>190</v>
      </c>
      <c r="C74" s="108">
        <v>0</v>
      </c>
      <c r="F74" s="14" t="s">
        <v>1</v>
      </c>
    </row>
    <row r="75" spans="2:6" x14ac:dyDescent="0.3">
      <c r="B75" s="89" t="s">
        <v>191</v>
      </c>
      <c r="C75" s="108">
        <v>25.08</v>
      </c>
    </row>
    <row r="76" spans="2:6" x14ac:dyDescent="0.3">
      <c r="B76" s="89" t="s">
        <v>192</v>
      </c>
      <c r="C76" s="108">
        <v>43.77</v>
      </c>
      <c r="E76" s="14" t="s">
        <v>1</v>
      </c>
    </row>
    <row r="77" spans="2:6" x14ac:dyDescent="0.3">
      <c r="B77" s="89" t="s">
        <v>193</v>
      </c>
      <c r="C77" s="108">
        <v>32.56</v>
      </c>
    </row>
    <row r="78" spans="2:6" x14ac:dyDescent="0.3">
      <c r="B78" s="89" t="s">
        <v>194</v>
      </c>
      <c r="C78" s="108">
        <v>22.37</v>
      </c>
    </row>
    <row r="79" spans="2:6" x14ac:dyDescent="0.3">
      <c r="B79" s="89" t="s">
        <v>195</v>
      </c>
      <c r="C79" s="108">
        <v>41.98</v>
      </c>
    </row>
    <row r="80" spans="2:6" x14ac:dyDescent="0.3"/>
    <row r="81" spans="2:3" x14ac:dyDescent="0.3"/>
    <row r="82" spans="2:3" x14ac:dyDescent="0.3">
      <c r="B82" s="225" t="s">
        <v>202</v>
      </c>
      <c r="C82" s="225"/>
    </row>
    <row r="83" spans="2:3" ht="102" customHeight="1" x14ac:dyDescent="0.3">
      <c r="B83" s="99" t="s">
        <v>36</v>
      </c>
      <c r="C83" s="100" t="s">
        <v>272</v>
      </c>
    </row>
    <row r="84" spans="2:3" x14ac:dyDescent="0.3">
      <c r="B84" s="101" t="s">
        <v>43</v>
      </c>
      <c r="C84" s="102">
        <v>143.80000000000001</v>
      </c>
    </row>
    <row r="85" spans="2:3" x14ac:dyDescent="0.3">
      <c r="B85" s="103" t="s">
        <v>138</v>
      </c>
      <c r="C85" s="104">
        <v>148.625</v>
      </c>
    </row>
    <row r="86" spans="2:3" x14ac:dyDescent="0.3">
      <c r="B86" s="89" t="s">
        <v>37</v>
      </c>
      <c r="C86" s="108">
        <v>122.81</v>
      </c>
    </row>
    <row r="87" spans="2:3" x14ac:dyDescent="0.3">
      <c r="B87" s="89" t="s">
        <v>139</v>
      </c>
      <c r="C87" s="108">
        <v>0</v>
      </c>
    </row>
    <row r="88" spans="2:3" x14ac:dyDescent="0.3">
      <c r="B88" s="89" t="s">
        <v>140</v>
      </c>
      <c r="C88" s="108">
        <v>489.1</v>
      </c>
    </row>
    <row r="89" spans="2:3" x14ac:dyDescent="0.3">
      <c r="B89" s="89" t="s">
        <v>141</v>
      </c>
      <c r="C89" s="108">
        <v>203.2</v>
      </c>
    </row>
    <row r="90" spans="2:3" x14ac:dyDescent="0.3">
      <c r="B90" s="89" t="s">
        <v>142</v>
      </c>
      <c r="C90" s="108">
        <v>181.74</v>
      </c>
    </row>
    <row r="91" spans="2:3" x14ac:dyDescent="0.3">
      <c r="B91" s="89" t="s">
        <v>143</v>
      </c>
      <c r="C91" s="108">
        <v>108.17</v>
      </c>
    </row>
    <row r="92" spans="2:3" x14ac:dyDescent="0.3">
      <c r="B92" s="89" t="s">
        <v>144</v>
      </c>
      <c r="C92" s="108">
        <v>113.75</v>
      </c>
    </row>
    <row r="93" spans="2:3" x14ac:dyDescent="0.3">
      <c r="B93" s="89" t="s">
        <v>145</v>
      </c>
      <c r="C93" s="108">
        <v>477.03</v>
      </c>
    </row>
    <row r="94" spans="2:3" x14ac:dyDescent="0.3">
      <c r="B94" s="89" t="s">
        <v>146</v>
      </c>
      <c r="C94" s="108">
        <v>151.32</v>
      </c>
    </row>
    <row r="95" spans="2:3" x14ac:dyDescent="0.3">
      <c r="B95" s="89" t="s">
        <v>147</v>
      </c>
      <c r="C95" s="108">
        <v>124.98</v>
      </c>
    </row>
    <row r="96" spans="2:3" x14ac:dyDescent="0.3">
      <c r="B96" s="89" t="s">
        <v>148</v>
      </c>
      <c r="C96" s="108">
        <v>146.02000000000001</v>
      </c>
    </row>
    <row r="97" spans="2:3" x14ac:dyDescent="0.3">
      <c r="B97" s="89" t="s">
        <v>149</v>
      </c>
      <c r="C97" s="108">
        <v>293.33</v>
      </c>
    </row>
    <row r="98" spans="2:3" x14ac:dyDescent="0.3">
      <c r="B98" s="89" t="s">
        <v>150</v>
      </c>
      <c r="C98" s="108">
        <v>123.62</v>
      </c>
    </row>
    <row r="99" spans="2:3" x14ac:dyDescent="0.3">
      <c r="B99" s="89" t="s">
        <v>151</v>
      </c>
      <c r="C99" s="108">
        <v>264.54000000000002</v>
      </c>
    </row>
    <row r="100" spans="2:3" x14ac:dyDescent="0.3">
      <c r="B100" s="89" t="s">
        <v>152</v>
      </c>
      <c r="C100" s="108">
        <v>187.29</v>
      </c>
    </row>
    <row r="101" spans="2:3" x14ac:dyDescent="0.3">
      <c r="B101" s="89" t="s">
        <v>153</v>
      </c>
      <c r="C101" s="108">
        <v>196.56</v>
      </c>
    </row>
    <row r="102" spans="2:3" x14ac:dyDescent="0.3">
      <c r="B102" s="89" t="s">
        <v>154</v>
      </c>
      <c r="C102" s="108">
        <v>315.83999999999997</v>
      </c>
    </row>
    <row r="103" spans="2:3" x14ac:dyDescent="0.3">
      <c r="B103" s="89" t="s">
        <v>155</v>
      </c>
      <c r="C103" s="108">
        <v>180.93</v>
      </c>
    </row>
    <row r="104" spans="2:3" x14ac:dyDescent="0.3">
      <c r="B104" s="89" t="s">
        <v>156</v>
      </c>
      <c r="C104" s="108">
        <v>113.71</v>
      </c>
    </row>
    <row r="105" spans="2:3" x14ac:dyDescent="0.3">
      <c r="B105" s="89" t="s">
        <v>157</v>
      </c>
      <c r="C105" s="108">
        <v>86.45</v>
      </c>
    </row>
    <row r="106" spans="2:3" x14ac:dyDescent="0.3">
      <c r="B106" s="89" t="s">
        <v>158</v>
      </c>
      <c r="C106" s="108">
        <v>144.56</v>
      </c>
    </row>
    <row r="107" spans="2:3" x14ac:dyDescent="0.3">
      <c r="B107" s="89" t="s">
        <v>159</v>
      </c>
      <c r="C107" s="108">
        <v>103.68</v>
      </c>
    </row>
    <row r="108" spans="2:3" x14ac:dyDescent="0.3">
      <c r="B108" s="89" t="s">
        <v>160</v>
      </c>
      <c r="C108" s="108">
        <v>255.93</v>
      </c>
    </row>
    <row r="109" spans="2:3" x14ac:dyDescent="0.3">
      <c r="B109" s="89" t="s">
        <v>161</v>
      </c>
      <c r="C109" s="108">
        <v>133.9</v>
      </c>
    </row>
    <row r="110" spans="2:3" x14ac:dyDescent="0.3">
      <c r="B110" s="89" t="s">
        <v>162</v>
      </c>
      <c r="C110" s="108">
        <v>166.41</v>
      </c>
    </row>
    <row r="111" spans="2:3" x14ac:dyDescent="0.3">
      <c r="B111" s="89" t="s">
        <v>163</v>
      </c>
      <c r="C111" s="108">
        <v>77.14</v>
      </c>
    </row>
    <row r="112" spans="2:3" x14ac:dyDescent="0.3">
      <c r="B112" s="89" t="s">
        <v>164</v>
      </c>
      <c r="C112" s="108">
        <v>145.4</v>
      </c>
    </row>
    <row r="113" spans="2:3" x14ac:dyDescent="0.3">
      <c r="B113" s="89" t="s">
        <v>165</v>
      </c>
      <c r="C113" s="108">
        <v>127.4</v>
      </c>
    </row>
    <row r="114" spans="2:3" x14ac:dyDescent="0.3">
      <c r="B114" s="89" t="s">
        <v>166</v>
      </c>
      <c r="C114" s="108">
        <v>263.38</v>
      </c>
    </row>
    <row r="115" spans="2:3" x14ac:dyDescent="0.3">
      <c r="B115" s="89" t="s">
        <v>167</v>
      </c>
      <c r="C115" s="108">
        <v>113.5</v>
      </c>
    </row>
    <row r="116" spans="2:3" x14ac:dyDescent="0.3">
      <c r="B116" s="89" t="s">
        <v>168</v>
      </c>
      <c r="C116" s="108">
        <v>125.89</v>
      </c>
    </row>
    <row r="117" spans="2:3" x14ac:dyDescent="0.3">
      <c r="B117" s="89" t="s">
        <v>169</v>
      </c>
      <c r="C117" s="108">
        <v>131.29</v>
      </c>
    </row>
    <row r="118" spans="2:3" x14ac:dyDescent="0.3">
      <c r="B118" s="89" t="s">
        <v>170</v>
      </c>
      <c r="C118" s="108">
        <v>145.16</v>
      </c>
    </row>
    <row r="119" spans="2:3" x14ac:dyDescent="0.3">
      <c r="B119" s="89" t="s">
        <v>171</v>
      </c>
      <c r="C119" s="108">
        <v>169.94</v>
      </c>
    </row>
    <row r="120" spans="2:3" x14ac:dyDescent="0.3">
      <c r="B120" s="89" t="s">
        <v>172</v>
      </c>
      <c r="C120" s="108">
        <v>94.93</v>
      </c>
    </row>
    <row r="121" spans="2:3" x14ac:dyDescent="0.3">
      <c r="B121" s="89" t="s">
        <v>173</v>
      </c>
      <c r="C121" s="108">
        <v>127.32</v>
      </c>
    </row>
    <row r="122" spans="2:3" x14ac:dyDescent="0.3">
      <c r="B122" s="89" t="s">
        <v>174</v>
      </c>
      <c r="C122" s="108">
        <v>116.53</v>
      </c>
    </row>
    <row r="123" spans="2:3" x14ac:dyDescent="0.3">
      <c r="B123" s="89" t="s">
        <v>175</v>
      </c>
      <c r="C123" s="108">
        <v>218.44</v>
      </c>
    </row>
    <row r="124" spans="2:3" x14ac:dyDescent="0.3">
      <c r="B124" s="89" t="s">
        <v>176</v>
      </c>
      <c r="C124" s="108">
        <v>157.62</v>
      </c>
    </row>
    <row r="125" spans="2:3" x14ac:dyDescent="0.3">
      <c r="B125" s="89" t="s">
        <v>177</v>
      </c>
      <c r="C125" s="108">
        <v>152.31</v>
      </c>
    </row>
    <row r="126" spans="2:3" x14ac:dyDescent="0.3">
      <c r="B126" s="89" t="s">
        <v>178</v>
      </c>
      <c r="C126" s="108">
        <v>83.09</v>
      </c>
    </row>
    <row r="127" spans="2:3" x14ac:dyDescent="0.3">
      <c r="B127" s="89" t="s">
        <v>179</v>
      </c>
      <c r="C127" s="108">
        <v>146.97</v>
      </c>
    </row>
    <row r="128" spans="2:3" x14ac:dyDescent="0.3">
      <c r="B128" s="89" t="s">
        <v>180</v>
      </c>
      <c r="C128" s="108">
        <v>83.1</v>
      </c>
    </row>
    <row r="129" spans="2:3" x14ac:dyDescent="0.3">
      <c r="B129" s="89" t="s">
        <v>181</v>
      </c>
      <c r="C129" s="108">
        <v>192.62</v>
      </c>
    </row>
    <row r="130" spans="2:3" x14ac:dyDescent="0.3">
      <c r="B130" s="89" t="s">
        <v>182</v>
      </c>
      <c r="C130" s="108">
        <v>267.61</v>
      </c>
    </row>
    <row r="131" spans="2:3" x14ac:dyDescent="0.3">
      <c r="B131" s="89" t="s">
        <v>183</v>
      </c>
      <c r="C131" s="108">
        <v>0</v>
      </c>
    </row>
    <row r="132" spans="2:3" x14ac:dyDescent="0.3">
      <c r="B132" s="89" t="s">
        <v>184</v>
      </c>
      <c r="C132" s="108">
        <v>209.09</v>
      </c>
    </row>
    <row r="133" spans="2:3" x14ac:dyDescent="0.3">
      <c r="B133" s="89" t="s">
        <v>185</v>
      </c>
      <c r="C133" s="108">
        <v>161.5</v>
      </c>
    </row>
    <row r="134" spans="2:3" x14ac:dyDescent="0.3">
      <c r="B134" s="89" t="s">
        <v>186</v>
      </c>
      <c r="C134" s="108">
        <v>149.43</v>
      </c>
    </row>
    <row r="135" spans="2:3" x14ac:dyDescent="0.3">
      <c r="B135" s="89" t="s">
        <v>187</v>
      </c>
      <c r="C135" s="108">
        <v>200.83</v>
      </c>
    </row>
    <row r="136" spans="2:3" x14ac:dyDescent="0.3">
      <c r="B136" s="89" t="s">
        <v>188</v>
      </c>
      <c r="C136" s="108">
        <v>244.81</v>
      </c>
    </row>
    <row r="137" spans="2:3" x14ac:dyDescent="0.3">
      <c r="B137" s="89" t="s">
        <v>189</v>
      </c>
      <c r="C137" s="108">
        <v>228.7</v>
      </c>
    </row>
    <row r="138" spans="2:3" x14ac:dyDescent="0.3">
      <c r="B138" s="89" t="s">
        <v>190</v>
      </c>
      <c r="C138" s="108">
        <v>197.13</v>
      </c>
    </row>
    <row r="139" spans="2:3" x14ac:dyDescent="0.3">
      <c r="B139" s="89" t="s">
        <v>191</v>
      </c>
      <c r="C139" s="108">
        <v>136.04</v>
      </c>
    </row>
    <row r="140" spans="2:3" x14ac:dyDescent="0.3">
      <c r="B140" s="89" t="s">
        <v>192</v>
      </c>
      <c r="C140" s="108">
        <v>350.01</v>
      </c>
    </row>
    <row r="141" spans="2:3" x14ac:dyDescent="0.3">
      <c r="B141" s="89" t="s">
        <v>193</v>
      </c>
      <c r="C141" s="108">
        <v>136.41</v>
      </c>
    </row>
    <row r="142" spans="2:3" x14ac:dyDescent="0.3">
      <c r="B142" s="89" t="s">
        <v>194</v>
      </c>
      <c r="C142" s="108">
        <v>147.82</v>
      </c>
    </row>
    <row r="143" spans="2:3" x14ac:dyDescent="0.3">
      <c r="B143" s="89" t="s">
        <v>195</v>
      </c>
      <c r="C143" s="108">
        <v>266.85000000000002</v>
      </c>
    </row>
    <row r="144" spans="2:3" x14ac:dyDescent="0.3"/>
  </sheetData>
  <sheetProtection sheet="1" selectLockedCells="1" autoFilter="0"/>
  <autoFilter ref="B83:C83" xr:uid="{C9A002F7-52A1-4732-A730-993BF03D3553}">
    <sortState xmlns:xlrd2="http://schemas.microsoft.com/office/spreadsheetml/2017/richdata2" ref="B84:C143">
      <sortCondition descending="1" ref="C83"/>
    </sortState>
  </autoFilter>
  <sortState xmlns:xlrd2="http://schemas.microsoft.com/office/spreadsheetml/2017/richdata2" ref="B86:C143">
    <sortCondition ref="B83:B143"/>
  </sortState>
  <mergeCells count="4">
    <mergeCell ref="B13:C13"/>
    <mergeCell ref="B82:C82"/>
    <mergeCell ref="B18:C18"/>
    <mergeCell ref="E14:F1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34A2-AAEA-42AF-AAD7-B4E55EC09F78}">
  <sheetPr codeName="Sheet13">
    <tabColor rgb="FFF9A71C"/>
  </sheetPr>
  <dimension ref="A1:U143"/>
  <sheetViews>
    <sheetView zoomScale="80" zoomScaleNormal="80" workbookViewId="0">
      <selection activeCell="B7" sqref="B7"/>
    </sheetView>
  </sheetViews>
  <sheetFormatPr defaultColWidth="0" defaultRowHeight="17.25" zeroHeight="1" x14ac:dyDescent="0.3"/>
  <cols>
    <col min="1" max="1" width="9" style="14" customWidth="1"/>
    <col min="2" max="2" width="24.42578125" style="92" customWidth="1"/>
    <col min="3" max="4" width="25" style="92" customWidth="1"/>
    <col min="5" max="6" width="25" style="14" customWidth="1"/>
    <col min="7" max="18" width="9" style="14" customWidth="1"/>
    <col min="19" max="21" width="0" style="14" hidden="1" customWidth="1"/>
    <col min="22" max="16384" width="9" style="14" hidden="1"/>
  </cols>
  <sheetData>
    <row r="1" spans="1:17" x14ac:dyDescent="0.3">
      <c r="A1" s="2" t="s">
        <v>0</v>
      </c>
      <c r="B1" s="14"/>
      <c r="C1" s="14"/>
      <c r="D1" s="14"/>
    </row>
    <row r="2" spans="1:17" x14ac:dyDescent="0.3">
      <c r="B2" s="14"/>
      <c r="C2" s="14"/>
      <c r="D2" s="14"/>
    </row>
    <row r="3" spans="1:17" x14ac:dyDescent="0.3">
      <c r="B3" s="14"/>
      <c r="C3" s="14"/>
      <c r="D3" s="14"/>
    </row>
    <row r="4" spans="1:17" ht="12.75" customHeight="1" x14ac:dyDescent="0.3">
      <c r="A4" s="90"/>
      <c r="B4" s="170"/>
      <c r="C4" s="170"/>
      <c r="D4" s="170"/>
      <c r="E4" s="90" t="s">
        <v>1</v>
      </c>
      <c r="F4" s="90"/>
    </row>
    <row r="5" spans="1:17" ht="14.65" customHeight="1" x14ac:dyDescent="0.3">
      <c r="A5" s="13"/>
      <c r="B5" s="181" t="s">
        <v>2</v>
      </c>
      <c r="C5" s="201"/>
      <c r="D5" s="201"/>
      <c r="E5" s="202"/>
      <c r="F5" s="170"/>
    </row>
    <row r="6" spans="1:17" ht="14.65" customHeight="1" x14ac:dyDescent="0.3">
      <c r="A6" s="13"/>
      <c r="B6" s="178" t="s">
        <v>3</v>
      </c>
      <c r="C6" s="188"/>
      <c r="D6" s="188"/>
      <c r="E6" s="188"/>
      <c r="F6" s="188"/>
    </row>
    <row r="7" spans="1:17" x14ac:dyDescent="0.3">
      <c r="A7" s="15"/>
      <c r="B7" s="171" t="str">
        <f>Overview!B7</f>
        <v>Last Updated September 15, 2025</v>
      </c>
      <c r="C7" s="208"/>
      <c r="D7" s="170"/>
      <c r="E7" s="170"/>
      <c r="F7" s="170"/>
    </row>
    <row r="8" spans="1:17" ht="20.100000000000001" customHeight="1" x14ac:dyDescent="0.3"/>
    <row r="9" spans="1:17" s="12" customFormat="1" ht="20.100000000000001" customHeight="1" x14ac:dyDescent="0.3">
      <c r="B9" s="205" t="s">
        <v>307</v>
      </c>
      <c r="C9" s="206"/>
      <c r="D9" s="206"/>
      <c r="E9" s="206"/>
      <c r="F9" s="206"/>
      <c r="G9" s="206"/>
      <c r="H9" s="206"/>
      <c r="I9" s="206"/>
      <c r="J9" s="206"/>
      <c r="K9" s="206"/>
      <c r="L9" s="206"/>
      <c r="M9" s="206"/>
      <c r="N9" s="206"/>
      <c r="O9" s="206"/>
      <c r="P9" s="206"/>
      <c r="Q9" s="206"/>
    </row>
    <row r="10" spans="1:17" s="12" customFormat="1" ht="20.100000000000001" customHeight="1" x14ac:dyDescent="0.3">
      <c r="B10" s="205" t="s">
        <v>306</v>
      </c>
      <c r="C10" s="206"/>
      <c r="D10" s="206"/>
      <c r="E10" s="206"/>
      <c r="F10" s="206"/>
      <c r="G10" s="206"/>
      <c r="H10" s="206"/>
      <c r="I10" s="206"/>
      <c r="J10" s="206"/>
      <c r="K10" s="206"/>
      <c r="L10" s="206"/>
      <c r="M10" s="206"/>
      <c r="N10" s="206"/>
      <c r="O10" s="206"/>
      <c r="P10" s="206"/>
      <c r="Q10" s="206"/>
    </row>
    <row r="11" spans="1:17" s="12" customFormat="1" ht="20.100000000000001" customHeight="1" x14ac:dyDescent="0.3">
      <c r="B11" s="91"/>
      <c r="C11" s="91"/>
      <c r="D11" s="91"/>
      <c r="E11" s="91"/>
      <c r="F11" s="91"/>
      <c r="G11" s="91"/>
      <c r="H11" s="91"/>
      <c r="I11" s="91"/>
      <c r="J11" s="91"/>
    </row>
    <row r="12" spans="1:17" ht="20.100000000000001" customHeight="1" x14ac:dyDescent="0.3"/>
    <row r="13" spans="1:17" s="12" customFormat="1" x14ac:dyDescent="0.3">
      <c r="B13" s="236" t="s">
        <v>125</v>
      </c>
      <c r="C13" s="236"/>
      <c r="D13" s="174"/>
      <c r="E13" s="174"/>
      <c r="F13" s="14"/>
      <c r="G13" s="14"/>
      <c r="H13" s="14"/>
    </row>
    <row r="14" spans="1:17" s="12" customFormat="1" ht="51.75" x14ac:dyDescent="0.3">
      <c r="B14" s="79" t="s">
        <v>273</v>
      </c>
      <c r="C14" s="79">
        <v>2024</v>
      </c>
      <c r="D14" s="174"/>
      <c r="E14" s="174"/>
      <c r="F14" s="14"/>
      <c r="G14" s="14"/>
      <c r="H14" s="14"/>
    </row>
    <row r="15" spans="1:17" s="12" customFormat="1" ht="51.75" x14ac:dyDescent="0.3">
      <c r="B15" s="79" t="s">
        <v>274</v>
      </c>
      <c r="C15" s="79">
        <v>2023</v>
      </c>
      <c r="D15" s="174"/>
      <c r="E15" s="174"/>
      <c r="F15" s="14"/>
      <c r="G15" s="14"/>
      <c r="H15" s="14"/>
    </row>
    <row r="16" spans="1:17" s="12" customFormat="1" x14ac:dyDescent="0.3">
      <c r="B16" s="174"/>
      <c r="C16" s="174"/>
      <c r="D16" s="174"/>
      <c r="E16" s="14"/>
      <c r="F16" s="14"/>
      <c r="G16" s="14"/>
    </row>
    <row r="17" spans="2:9" x14ac:dyDescent="0.3"/>
    <row r="18" spans="2:9" s="147" customFormat="1" x14ac:dyDescent="0.3">
      <c r="B18" s="243" t="s">
        <v>137</v>
      </c>
      <c r="C18" s="244"/>
      <c r="D18" s="244"/>
      <c r="E18" s="244"/>
      <c r="F18" s="244"/>
      <c r="G18" s="14"/>
      <c r="H18" s="14"/>
      <c r="I18" s="14"/>
    </row>
    <row r="19" spans="2:9" s="147" customFormat="1" ht="131.1" customHeight="1" x14ac:dyDescent="0.3">
      <c r="B19" s="80" t="s">
        <v>36</v>
      </c>
      <c r="C19" s="169" t="s">
        <v>275</v>
      </c>
      <c r="D19" s="169" t="s">
        <v>276</v>
      </c>
      <c r="E19" s="169" t="s">
        <v>277</v>
      </c>
      <c r="F19" s="169" t="s">
        <v>278</v>
      </c>
      <c r="G19" s="14"/>
      <c r="H19" s="14"/>
      <c r="I19" s="14"/>
    </row>
    <row r="20" spans="2:9" s="147" customFormat="1" x14ac:dyDescent="0.3">
      <c r="B20" s="87" t="s">
        <v>43</v>
      </c>
      <c r="C20" s="127">
        <v>4.2744799999999996</v>
      </c>
      <c r="D20" s="127">
        <v>4.1220299999999996</v>
      </c>
      <c r="E20" s="127">
        <v>4.0381099999999996</v>
      </c>
      <c r="F20" s="127">
        <v>4.0157800000000003</v>
      </c>
      <c r="G20" s="14"/>
      <c r="H20" s="14"/>
      <c r="I20" s="14"/>
    </row>
    <row r="21" spans="2:9" s="147" customFormat="1" x14ac:dyDescent="0.3">
      <c r="B21" s="88" t="s">
        <v>138</v>
      </c>
      <c r="C21" s="158">
        <v>4.28409</v>
      </c>
      <c r="D21" s="158">
        <v>4.1139100000000006</v>
      </c>
      <c r="E21" s="158">
        <v>4.0433349999999999</v>
      </c>
      <c r="F21" s="158">
        <v>4.0333300000000003</v>
      </c>
      <c r="G21" s="14"/>
      <c r="H21" s="14"/>
      <c r="I21" s="14"/>
    </row>
    <row r="22" spans="2:9" s="147" customFormat="1" x14ac:dyDescent="0.3">
      <c r="B22" s="89" t="s">
        <v>37</v>
      </c>
      <c r="C22" s="159">
        <v>4.2731300000000001</v>
      </c>
      <c r="D22" s="159">
        <v>4.1334600000000004</v>
      </c>
      <c r="E22" s="159">
        <v>4.0387399999999998</v>
      </c>
      <c r="F22" s="159">
        <v>3.9843799999999998</v>
      </c>
      <c r="G22" s="14"/>
      <c r="H22" s="14"/>
      <c r="I22" s="14"/>
    </row>
    <row r="23" spans="2:9" s="147" customFormat="1" x14ac:dyDescent="0.3">
      <c r="B23" s="89" t="s">
        <v>139</v>
      </c>
      <c r="C23" s="159">
        <v>3.75</v>
      </c>
      <c r="D23" s="159">
        <v>4</v>
      </c>
      <c r="E23" s="159">
        <v>3.75</v>
      </c>
      <c r="F23" s="159">
        <v>2.5</v>
      </c>
      <c r="G23" s="14"/>
      <c r="H23" s="14"/>
      <c r="I23" s="14"/>
    </row>
    <row r="24" spans="2:9" s="147" customFormat="1" x14ac:dyDescent="0.3">
      <c r="B24" s="89" t="s">
        <v>140</v>
      </c>
      <c r="C24" s="159">
        <v>4.5</v>
      </c>
      <c r="D24" s="159">
        <v>3.95</v>
      </c>
      <c r="E24" s="159">
        <v>3.7250000000000001</v>
      </c>
      <c r="F24" s="159">
        <v>3.5238100000000001</v>
      </c>
      <c r="G24" s="14"/>
      <c r="H24" s="14"/>
      <c r="I24" s="14"/>
    </row>
    <row r="25" spans="2:9" s="147" customFormat="1" x14ac:dyDescent="0.3">
      <c r="B25" s="89" t="s">
        <v>141</v>
      </c>
      <c r="C25" s="159">
        <v>4.2835200000000002</v>
      </c>
      <c r="D25" s="159">
        <v>4.2128500000000004</v>
      </c>
      <c r="E25" s="159">
        <v>4.0922700000000001</v>
      </c>
      <c r="F25" s="159">
        <v>3.9290799999999999</v>
      </c>
      <c r="G25" s="14" t="s">
        <v>1</v>
      </c>
      <c r="H25" s="14"/>
      <c r="I25" s="14"/>
    </row>
    <row r="26" spans="2:9" s="147" customFormat="1" x14ac:dyDescent="0.3">
      <c r="B26" s="89" t="s">
        <v>142</v>
      </c>
      <c r="C26" s="159">
        <v>4.2930099999999998</v>
      </c>
      <c r="D26" s="159">
        <v>4.0083299999999999</v>
      </c>
      <c r="E26" s="159">
        <v>3.88415</v>
      </c>
      <c r="F26" s="159">
        <v>5</v>
      </c>
      <c r="G26" s="14"/>
      <c r="H26" s="14"/>
      <c r="I26" s="14"/>
    </row>
    <row r="27" spans="2:9" s="147" customFormat="1" x14ac:dyDescent="0.3">
      <c r="B27" s="89" t="s">
        <v>143</v>
      </c>
      <c r="C27" s="159">
        <v>1</v>
      </c>
      <c r="D27" s="159">
        <v>1</v>
      </c>
      <c r="E27" s="159">
        <v>4.25</v>
      </c>
      <c r="F27" s="159">
        <v>4</v>
      </c>
      <c r="G27" s="14"/>
      <c r="H27" s="14"/>
      <c r="I27" s="14" t="s">
        <v>1</v>
      </c>
    </row>
    <row r="28" spans="2:9" s="147" customFormat="1" x14ac:dyDescent="0.3">
      <c r="B28" s="89" t="s">
        <v>144</v>
      </c>
      <c r="C28" s="159">
        <v>4.3282800000000003</v>
      </c>
      <c r="D28" s="159">
        <v>4.1611700000000003</v>
      </c>
      <c r="E28" s="159">
        <v>4.0922200000000002</v>
      </c>
      <c r="F28" s="159">
        <v>3.99905</v>
      </c>
      <c r="G28" s="14"/>
      <c r="H28" s="14"/>
      <c r="I28" s="14"/>
    </row>
    <row r="29" spans="2:9" s="147" customFormat="1" x14ac:dyDescent="0.3">
      <c r="B29" s="89" t="s">
        <v>145</v>
      </c>
      <c r="C29" s="159">
        <v>3.9</v>
      </c>
      <c r="D29" s="159" t="s">
        <v>196</v>
      </c>
      <c r="E29" s="159">
        <v>3.3333300000000001</v>
      </c>
      <c r="F29" s="159" t="s">
        <v>196</v>
      </c>
      <c r="G29" s="14"/>
      <c r="H29" s="14"/>
      <c r="I29" s="14"/>
    </row>
    <row r="30" spans="2:9" s="147" customFormat="1" x14ac:dyDescent="0.3">
      <c r="B30" s="89" t="s">
        <v>146</v>
      </c>
      <c r="C30" s="159">
        <v>4.1315799999999996</v>
      </c>
      <c r="D30" s="159">
        <v>4.2065200000000003</v>
      </c>
      <c r="E30" s="159">
        <v>4.05</v>
      </c>
      <c r="F30" s="159">
        <v>3.8333300000000001</v>
      </c>
      <c r="G30" s="14" t="s">
        <v>1</v>
      </c>
      <c r="H30" s="14"/>
      <c r="I30" s="14"/>
    </row>
    <row r="31" spans="2:9" s="147" customFormat="1" x14ac:dyDescent="0.3">
      <c r="B31" s="89" t="s">
        <v>147</v>
      </c>
      <c r="C31" s="159">
        <v>4.3041700000000001</v>
      </c>
      <c r="D31" s="159">
        <v>4.1088399999999998</v>
      </c>
      <c r="E31" s="159">
        <v>4.0168400000000002</v>
      </c>
      <c r="F31" s="159">
        <v>4.2825699999999998</v>
      </c>
      <c r="G31" s="14"/>
      <c r="H31" s="14"/>
      <c r="I31" s="14"/>
    </row>
    <row r="32" spans="2:9" s="147" customFormat="1" x14ac:dyDescent="0.3">
      <c r="B32" s="89" t="s">
        <v>148</v>
      </c>
      <c r="C32" s="159">
        <v>4.03125</v>
      </c>
      <c r="D32" s="159">
        <v>3.75</v>
      </c>
      <c r="E32" s="159">
        <v>4.0657100000000002</v>
      </c>
      <c r="F32" s="159">
        <v>4.3</v>
      </c>
      <c r="G32" s="14"/>
      <c r="H32" s="14"/>
      <c r="I32" s="14"/>
    </row>
    <row r="33" spans="2:6" s="147" customFormat="1" x14ac:dyDescent="0.3">
      <c r="B33" s="89" t="s">
        <v>149</v>
      </c>
      <c r="C33" s="159">
        <v>4.1833299999999998</v>
      </c>
      <c r="D33" s="159">
        <v>4.4519200000000003</v>
      </c>
      <c r="E33" s="159">
        <v>3.5388899999999999</v>
      </c>
      <c r="F33" s="159">
        <v>5</v>
      </c>
    </row>
    <row r="34" spans="2:6" s="147" customFormat="1" x14ac:dyDescent="0.3">
      <c r="B34" s="89" t="s">
        <v>150</v>
      </c>
      <c r="C34" s="159">
        <v>4.0335099999999997</v>
      </c>
      <c r="D34" s="159">
        <v>4.1172300000000002</v>
      </c>
      <c r="E34" s="159">
        <v>4.0350000000000001</v>
      </c>
      <c r="F34" s="159">
        <v>4.0769200000000003</v>
      </c>
    </row>
    <row r="35" spans="2:6" s="147" customFormat="1" x14ac:dyDescent="0.3">
      <c r="B35" s="89" t="s">
        <v>151</v>
      </c>
      <c r="C35" s="159">
        <v>4.75</v>
      </c>
      <c r="D35" s="159">
        <v>4.625</v>
      </c>
      <c r="E35" s="159">
        <v>3.6666699999999999</v>
      </c>
      <c r="F35" s="159" t="s">
        <v>196</v>
      </c>
    </row>
    <row r="36" spans="2:6" s="147" customFormat="1" x14ac:dyDescent="0.3">
      <c r="B36" s="89" t="s">
        <v>152</v>
      </c>
      <c r="C36" s="159">
        <v>4.2276400000000001</v>
      </c>
      <c r="D36" s="159">
        <v>4.1730799999999997</v>
      </c>
      <c r="E36" s="159">
        <v>3.9521899999999999</v>
      </c>
      <c r="F36" s="159" t="s">
        <v>196</v>
      </c>
    </row>
    <row r="37" spans="2:6" s="147" customFormat="1" x14ac:dyDescent="0.3">
      <c r="B37" s="89" t="s">
        <v>153</v>
      </c>
      <c r="C37" s="159">
        <v>4.25</v>
      </c>
      <c r="D37" s="159">
        <v>4.1337400000000004</v>
      </c>
      <c r="E37" s="159">
        <v>4.0258599999999998</v>
      </c>
      <c r="F37" s="159">
        <v>3.78125</v>
      </c>
    </row>
    <row r="38" spans="2:6" s="147" customFormat="1" x14ac:dyDescent="0.3">
      <c r="B38" s="89" t="s">
        <v>154</v>
      </c>
      <c r="C38" s="159">
        <v>3.875</v>
      </c>
      <c r="D38" s="159">
        <v>4.5</v>
      </c>
      <c r="E38" s="159">
        <v>4.1519599999999999</v>
      </c>
      <c r="F38" s="159">
        <v>4.23529</v>
      </c>
    </row>
    <row r="39" spans="2:6" s="147" customFormat="1" x14ac:dyDescent="0.3">
      <c r="B39" s="89" t="s">
        <v>155</v>
      </c>
      <c r="C39" s="159">
        <v>4.1749999999999998</v>
      </c>
      <c r="D39" s="159">
        <v>4.4545500000000002</v>
      </c>
      <c r="E39" s="159">
        <v>3.8796300000000001</v>
      </c>
      <c r="F39" s="159">
        <v>4.3333300000000001</v>
      </c>
    </row>
    <row r="40" spans="2:6" s="147" customFormat="1" x14ac:dyDescent="0.3">
      <c r="B40" s="89" t="s">
        <v>156</v>
      </c>
      <c r="C40" s="159">
        <v>4.2393000000000001</v>
      </c>
      <c r="D40" s="159">
        <v>4.1496300000000002</v>
      </c>
      <c r="E40" s="159">
        <v>4.0520899999999997</v>
      </c>
      <c r="F40" s="159">
        <v>4.0390100000000002</v>
      </c>
    </row>
    <row r="41" spans="2:6" s="147" customFormat="1" x14ac:dyDescent="0.3">
      <c r="B41" s="89" t="s">
        <v>157</v>
      </c>
      <c r="C41" s="159">
        <v>4.4298200000000003</v>
      </c>
      <c r="D41" s="159">
        <v>3.94624</v>
      </c>
      <c r="E41" s="159">
        <v>4.0754599999999996</v>
      </c>
      <c r="F41" s="159">
        <v>3.9224100000000002</v>
      </c>
    </row>
    <row r="42" spans="2:6" s="147" customFormat="1" x14ac:dyDescent="0.3">
      <c r="B42" s="89" t="s">
        <v>158</v>
      </c>
      <c r="C42" s="159">
        <v>4.4749999999999996</v>
      </c>
      <c r="D42" s="159">
        <v>4.0468799999999998</v>
      </c>
      <c r="E42" s="159">
        <v>3.9754900000000002</v>
      </c>
      <c r="F42" s="159">
        <v>4.1779299999999999</v>
      </c>
    </row>
    <row r="43" spans="2:6" s="147" customFormat="1" x14ac:dyDescent="0.3">
      <c r="B43" s="89" t="s">
        <v>159</v>
      </c>
      <c r="C43" s="159">
        <v>5</v>
      </c>
      <c r="D43" s="159">
        <v>3.8</v>
      </c>
      <c r="E43" s="159">
        <v>3.5535700000000001</v>
      </c>
      <c r="F43" s="159">
        <v>3.75</v>
      </c>
    </row>
    <row r="44" spans="2:6" s="147" customFormat="1" x14ac:dyDescent="0.3">
      <c r="B44" s="89" t="s">
        <v>160</v>
      </c>
      <c r="C44" s="159">
        <v>4.1637899999999997</v>
      </c>
      <c r="D44" s="159">
        <v>4.1018499999999998</v>
      </c>
      <c r="E44" s="159">
        <v>4.0126600000000003</v>
      </c>
      <c r="F44" s="159">
        <v>4.3140999999999998</v>
      </c>
    </row>
    <row r="45" spans="2:6" s="147" customFormat="1" x14ac:dyDescent="0.3">
      <c r="B45" s="89" t="s">
        <v>161</v>
      </c>
      <c r="C45" s="159">
        <v>4.25</v>
      </c>
      <c r="D45" s="159">
        <v>4.06731</v>
      </c>
      <c r="E45" s="159">
        <v>4.0308799999999998</v>
      </c>
      <c r="F45" s="159">
        <v>4.6500000000000004</v>
      </c>
    </row>
    <row r="46" spans="2:6" s="147" customFormat="1" x14ac:dyDescent="0.3">
      <c r="B46" s="89" t="s">
        <v>162</v>
      </c>
      <c r="C46" s="159">
        <v>5</v>
      </c>
      <c r="D46" s="159">
        <v>3.5625</v>
      </c>
      <c r="E46" s="159">
        <v>3.8047599999999999</v>
      </c>
      <c r="F46" s="159">
        <v>3.86111</v>
      </c>
    </row>
    <row r="47" spans="2:6" s="147" customFormat="1" x14ac:dyDescent="0.3">
      <c r="B47" s="89" t="s">
        <v>163</v>
      </c>
      <c r="C47" s="159">
        <v>4.3125</v>
      </c>
      <c r="D47" s="159">
        <v>4.3166700000000002</v>
      </c>
      <c r="E47" s="159">
        <v>4.25</v>
      </c>
      <c r="F47" s="159">
        <v>2.86111</v>
      </c>
    </row>
    <row r="48" spans="2:6" s="147" customFormat="1" x14ac:dyDescent="0.3">
      <c r="B48" s="89" t="s">
        <v>164</v>
      </c>
      <c r="C48" s="159">
        <v>4.2911599999999996</v>
      </c>
      <c r="D48" s="159">
        <v>4.0258599999999998</v>
      </c>
      <c r="E48" s="159">
        <v>4.1117699999999999</v>
      </c>
      <c r="F48" s="159">
        <v>4.2256900000000002</v>
      </c>
    </row>
    <row r="49" spans="2:6" s="147" customFormat="1" x14ac:dyDescent="0.3">
      <c r="B49" s="89" t="s">
        <v>165</v>
      </c>
      <c r="C49" s="159">
        <v>4.1323499999999997</v>
      </c>
      <c r="D49" s="159">
        <v>4.15625</v>
      </c>
      <c r="E49" s="159">
        <v>4.1795499999999999</v>
      </c>
      <c r="F49" s="159">
        <v>4.23611</v>
      </c>
    </row>
    <row r="50" spans="2:6" s="147" customFormat="1" x14ac:dyDescent="0.3">
      <c r="B50" s="89" t="s">
        <v>166</v>
      </c>
      <c r="C50" s="159">
        <v>4.0396799999999997</v>
      </c>
      <c r="D50" s="159">
        <v>4.2962999999999996</v>
      </c>
      <c r="E50" s="159">
        <v>3.8852799999999998</v>
      </c>
      <c r="F50" s="159">
        <v>3.9054099999999998</v>
      </c>
    </row>
    <row r="51" spans="2:6" s="147" customFormat="1" x14ac:dyDescent="0.3">
      <c r="B51" s="89" t="s">
        <v>167</v>
      </c>
      <c r="C51" s="159">
        <v>4.2055199999999999</v>
      </c>
      <c r="D51" s="159">
        <v>4.0102799999999998</v>
      </c>
      <c r="E51" s="159">
        <v>4.1163400000000001</v>
      </c>
      <c r="F51" s="159">
        <v>3.3125</v>
      </c>
    </row>
    <row r="52" spans="2:6" s="147" customFormat="1" x14ac:dyDescent="0.3">
      <c r="B52" s="89" t="s">
        <v>168</v>
      </c>
      <c r="C52" s="159">
        <v>4.1944400000000002</v>
      </c>
      <c r="D52" s="159">
        <v>3.7031299999999998</v>
      </c>
      <c r="E52" s="159">
        <v>4.0118999999999998</v>
      </c>
      <c r="F52" s="159">
        <v>4.08772</v>
      </c>
    </row>
    <row r="53" spans="2:6" s="147" customFormat="1" x14ac:dyDescent="0.3">
      <c r="B53" s="89" t="s">
        <v>169</v>
      </c>
      <c r="C53" s="159">
        <v>4.3333300000000001</v>
      </c>
      <c r="D53" s="159">
        <v>4</v>
      </c>
      <c r="E53" s="159">
        <v>3.7026500000000002</v>
      </c>
      <c r="F53" s="159">
        <v>4.6666699999999999</v>
      </c>
    </row>
    <row r="54" spans="2:6" s="147" customFormat="1" x14ac:dyDescent="0.3">
      <c r="B54" s="89" t="s">
        <v>170</v>
      </c>
      <c r="C54" s="159">
        <v>4.3964100000000004</v>
      </c>
      <c r="D54" s="159">
        <v>4.1505999999999998</v>
      </c>
      <c r="E54" s="159">
        <v>4.2605399999999998</v>
      </c>
      <c r="F54" s="159">
        <v>4.1047000000000002</v>
      </c>
    </row>
    <row r="55" spans="2:6" s="147" customFormat="1" x14ac:dyDescent="0.3">
      <c r="B55" s="89" t="s">
        <v>171</v>
      </c>
      <c r="C55" s="159">
        <v>4.2950100000000004</v>
      </c>
      <c r="D55" s="159">
        <v>4.1190499999999997</v>
      </c>
      <c r="E55" s="159">
        <v>3.9598399999999998</v>
      </c>
      <c r="F55" s="159">
        <v>3.8852699999999998</v>
      </c>
    </row>
    <row r="56" spans="2:6" s="147" customFormat="1" x14ac:dyDescent="0.3">
      <c r="B56" s="89" t="s">
        <v>172</v>
      </c>
      <c r="C56" s="159">
        <v>4.6093799999999998</v>
      </c>
      <c r="D56" s="159">
        <v>4.2656299999999998</v>
      </c>
      <c r="E56" s="159">
        <v>4.0883799999999999</v>
      </c>
      <c r="F56" s="159" t="s">
        <v>196</v>
      </c>
    </row>
    <row r="57" spans="2:6" s="147" customFormat="1" x14ac:dyDescent="0.3">
      <c r="B57" s="33" t="s">
        <v>173</v>
      </c>
      <c r="C57" s="159">
        <v>4.3576499999999996</v>
      </c>
      <c r="D57" s="159">
        <v>4.2271299999999998</v>
      </c>
      <c r="E57" s="159">
        <v>4.0892099999999996</v>
      </c>
      <c r="F57" s="159">
        <v>3.97051</v>
      </c>
    </row>
    <row r="58" spans="2:6" s="147" customFormat="1" x14ac:dyDescent="0.3">
      <c r="B58" s="89" t="s">
        <v>174</v>
      </c>
      <c r="C58" s="159">
        <v>4.3107300000000004</v>
      </c>
      <c r="D58" s="159">
        <v>4.1105900000000002</v>
      </c>
      <c r="E58" s="159">
        <v>3.9303400000000002</v>
      </c>
      <c r="F58" s="159">
        <v>3.9272200000000002</v>
      </c>
    </row>
    <row r="59" spans="2:6" s="147" customFormat="1" x14ac:dyDescent="0.3">
      <c r="B59" s="89" t="s">
        <v>175</v>
      </c>
      <c r="C59" s="159">
        <v>4.2594099999999999</v>
      </c>
      <c r="D59" s="159">
        <v>4.1794399999999996</v>
      </c>
      <c r="E59" s="159">
        <v>4.08697</v>
      </c>
      <c r="F59" s="159">
        <v>4.0334399999999997</v>
      </c>
    </row>
    <row r="60" spans="2:6" s="147" customFormat="1" x14ac:dyDescent="0.3">
      <c r="B60" s="89" t="s">
        <v>176</v>
      </c>
      <c r="C60" s="159">
        <v>4.3515899999999998</v>
      </c>
      <c r="D60" s="159">
        <v>4.0914599999999997</v>
      </c>
      <c r="E60" s="159">
        <v>4.05776</v>
      </c>
      <c r="F60" s="159">
        <v>4.13462</v>
      </c>
    </row>
    <row r="61" spans="2:6" s="147" customFormat="1" x14ac:dyDescent="0.3">
      <c r="B61" s="89" t="s">
        <v>177</v>
      </c>
      <c r="C61" s="159">
        <v>4.2970600000000001</v>
      </c>
      <c r="D61" s="159">
        <v>3.9565999999999999</v>
      </c>
      <c r="E61" s="159">
        <v>4.04793</v>
      </c>
      <c r="F61" s="159">
        <v>4.0416699999999999</v>
      </c>
    </row>
    <row r="62" spans="2:6" s="147" customFormat="1" x14ac:dyDescent="0.3">
      <c r="B62" s="89" t="s">
        <v>178</v>
      </c>
      <c r="C62" s="159">
        <v>4.2291699999999999</v>
      </c>
      <c r="D62" s="159">
        <v>3.9710100000000002</v>
      </c>
      <c r="E62" s="159">
        <v>4.0535699999999997</v>
      </c>
      <c r="F62" s="159">
        <v>3.9069099999999999</v>
      </c>
    </row>
    <row r="63" spans="2:6" s="147" customFormat="1" x14ac:dyDescent="0.3">
      <c r="B63" s="89" t="s">
        <v>179</v>
      </c>
      <c r="C63" s="159">
        <v>4.3985500000000002</v>
      </c>
      <c r="D63" s="159">
        <v>4.0092600000000003</v>
      </c>
      <c r="E63" s="159">
        <v>3.98522</v>
      </c>
      <c r="F63" s="159">
        <v>4.26797</v>
      </c>
    </row>
    <row r="64" spans="2:6" s="147" customFormat="1" x14ac:dyDescent="0.3">
      <c r="B64" s="89" t="s">
        <v>180</v>
      </c>
      <c r="C64" s="159">
        <v>4.2959199999999997</v>
      </c>
      <c r="D64" s="159">
        <v>4.1205299999999996</v>
      </c>
      <c r="E64" s="159">
        <v>4.0084200000000001</v>
      </c>
      <c r="F64" s="159">
        <v>3.8811499999999999</v>
      </c>
    </row>
    <row r="65" spans="2:11" s="147" customFormat="1" x14ac:dyDescent="0.3">
      <c r="B65" s="89" t="s">
        <v>181</v>
      </c>
      <c r="C65" s="159">
        <v>4.28409</v>
      </c>
      <c r="D65" s="159">
        <v>4.0432499999999996</v>
      </c>
      <c r="E65" s="159">
        <v>4.20052</v>
      </c>
      <c r="F65" s="159">
        <v>4.0136399999999997</v>
      </c>
      <c r="G65" s="14"/>
      <c r="H65" s="14"/>
      <c r="I65" s="14"/>
      <c r="J65" s="14"/>
      <c r="K65" s="14"/>
    </row>
    <row r="66" spans="2:11" s="147" customFormat="1" x14ac:dyDescent="0.3">
      <c r="B66" s="89" t="s">
        <v>182</v>
      </c>
      <c r="C66" s="159">
        <v>4.3421099999999999</v>
      </c>
      <c r="D66" s="159">
        <v>3.9080499999999998</v>
      </c>
      <c r="E66" s="159">
        <v>4.1344700000000003</v>
      </c>
      <c r="F66" s="159">
        <v>4</v>
      </c>
      <c r="G66" s="14"/>
      <c r="H66" s="14"/>
      <c r="I66" s="14"/>
      <c r="J66" s="14"/>
      <c r="K66" s="14"/>
    </row>
    <row r="67" spans="2:11" s="147" customFormat="1" x14ac:dyDescent="0.3">
      <c r="B67" s="89" t="s">
        <v>183</v>
      </c>
      <c r="C67" s="159">
        <v>4.7916699999999999</v>
      </c>
      <c r="D67" s="159">
        <v>4</v>
      </c>
      <c r="E67" s="159">
        <v>4.2678599999999998</v>
      </c>
      <c r="F67" s="159">
        <v>3.3</v>
      </c>
      <c r="G67" s="14"/>
      <c r="H67" s="14"/>
      <c r="I67" s="14"/>
      <c r="J67" s="14"/>
      <c r="K67" s="14"/>
    </row>
    <row r="68" spans="2:11" s="147" customFormat="1" x14ac:dyDescent="0.3">
      <c r="B68" s="89" t="s">
        <v>184</v>
      </c>
      <c r="C68" s="159">
        <v>4.3499999999999996</v>
      </c>
      <c r="D68" s="159">
        <v>4.1833299999999998</v>
      </c>
      <c r="E68" s="159">
        <v>4.1129899999999999</v>
      </c>
      <c r="F68" s="159">
        <v>3.75</v>
      </c>
      <c r="G68" s="14"/>
      <c r="H68" s="14"/>
      <c r="I68" s="14"/>
      <c r="J68" s="14"/>
      <c r="K68" s="14"/>
    </row>
    <row r="69" spans="2:11" s="147" customFormat="1" x14ac:dyDescent="0.3">
      <c r="B69" s="89" t="s">
        <v>185</v>
      </c>
      <c r="C69" s="159">
        <v>4.3066000000000004</v>
      </c>
      <c r="D69" s="159">
        <v>4.2003199999999996</v>
      </c>
      <c r="E69" s="159">
        <v>4.0573399999999999</v>
      </c>
      <c r="F69" s="159">
        <v>3.5416699999999999</v>
      </c>
      <c r="G69" s="14"/>
      <c r="H69" s="14"/>
      <c r="I69" s="14"/>
      <c r="J69" s="14"/>
      <c r="K69" s="14"/>
    </row>
    <row r="70" spans="2:11" s="147" customFormat="1" x14ac:dyDescent="0.3">
      <c r="B70" s="89" t="s">
        <v>186</v>
      </c>
      <c r="C70" s="159">
        <v>4.1500000000000004</v>
      </c>
      <c r="D70" s="159">
        <v>3.9871799999999999</v>
      </c>
      <c r="E70" s="159">
        <v>4.1398599999999997</v>
      </c>
      <c r="F70" s="159">
        <v>4.2857099999999999</v>
      </c>
      <c r="G70" s="14"/>
      <c r="H70" s="14"/>
      <c r="I70" s="14"/>
      <c r="J70" s="14"/>
      <c r="K70" s="14"/>
    </row>
    <row r="71" spans="2:11" s="147" customFormat="1" x14ac:dyDescent="0.3">
      <c r="B71" s="89" t="s">
        <v>187</v>
      </c>
      <c r="C71" s="159" t="s">
        <v>196</v>
      </c>
      <c r="D71" s="159">
        <v>4.1485300000000001</v>
      </c>
      <c r="E71" s="159">
        <v>3.8516699999999999</v>
      </c>
      <c r="F71" s="159" t="s">
        <v>196</v>
      </c>
      <c r="G71" s="14"/>
      <c r="H71" s="14"/>
      <c r="I71" s="14"/>
      <c r="J71" s="14"/>
      <c r="K71" s="14"/>
    </row>
    <row r="72" spans="2:11" s="147" customFormat="1" x14ac:dyDescent="0.3">
      <c r="B72" s="89" t="s">
        <v>188</v>
      </c>
      <c r="C72" s="159">
        <v>4.6399999999999997</v>
      </c>
      <c r="D72" s="159">
        <v>4.0999999999999996</v>
      </c>
      <c r="E72" s="159">
        <v>4.0199999999999996</v>
      </c>
      <c r="F72" s="159">
        <v>4.18</v>
      </c>
      <c r="G72" s="14"/>
      <c r="H72" s="14"/>
      <c r="I72" s="14"/>
      <c r="J72" s="14"/>
      <c r="K72" s="14"/>
    </row>
    <row r="73" spans="2:11" s="147" customFormat="1" x14ac:dyDescent="0.3">
      <c r="B73" s="89" t="s">
        <v>189</v>
      </c>
      <c r="C73" s="159">
        <v>4.0192300000000003</v>
      </c>
      <c r="D73" s="159">
        <v>4.32456</v>
      </c>
      <c r="E73" s="159">
        <v>4.1136400000000002</v>
      </c>
      <c r="F73" s="159">
        <v>4.2222200000000001</v>
      </c>
      <c r="G73" s="14"/>
      <c r="H73" s="14"/>
      <c r="I73" s="14"/>
      <c r="J73" s="14"/>
      <c r="K73" s="14"/>
    </row>
    <row r="74" spans="2:11" s="147" customFormat="1" x14ac:dyDescent="0.3">
      <c r="B74" s="89" t="s">
        <v>190</v>
      </c>
      <c r="C74" s="159">
        <v>5</v>
      </c>
      <c r="D74" s="159" t="s">
        <v>196</v>
      </c>
      <c r="E74" s="159">
        <v>3</v>
      </c>
      <c r="F74" s="159" t="s">
        <v>196</v>
      </c>
      <c r="G74" s="14"/>
      <c r="H74" s="14"/>
      <c r="I74" s="14"/>
      <c r="J74" s="14"/>
      <c r="K74" s="14"/>
    </row>
    <row r="75" spans="2:11" s="147" customFormat="1" x14ac:dyDescent="0.3">
      <c r="B75" s="89" t="s">
        <v>191</v>
      </c>
      <c r="C75" s="159">
        <v>4.2135899999999999</v>
      </c>
      <c r="D75" s="159">
        <v>4.1835199999999997</v>
      </c>
      <c r="E75" s="159">
        <v>3.9474100000000001</v>
      </c>
      <c r="F75" s="159">
        <v>4.0333300000000003</v>
      </c>
      <c r="G75" s="14"/>
      <c r="H75" s="14"/>
      <c r="I75" s="14"/>
      <c r="J75" s="14"/>
      <c r="K75" s="14"/>
    </row>
    <row r="76" spans="2:11" s="147" customFormat="1" x14ac:dyDescent="0.3">
      <c r="B76" s="89" t="s">
        <v>192</v>
      </c>
      <c r="C76" s="159" t="s">
        <v>196</v>
      </c>
      <c r="D76" s="159">
        <v>4.3333300000000001</v>
      </c>
      <c r="E76" s="159">
        <v>3.8666700000000001</v>
      </c>
      <c r="F76" s="159">
        <v>4.5</v>
      </c>
      <c r="G76" s="14"/>
      <c r="H76" s="14"/>
      <c r="I76" s="14"/>
      <c r="J76" s="14"/>
      <c r="K76" s="14"/>
    </row>
    <row r="77" spans="2:11" s="147" customFormat="1" x14ac:dyDescent="0.3">
      <c r="B77" s="89" t="s">
        <v>193</v>
      </c>
      <c r="C77" s="159">
        <v>4.3350400000000002</v>
      </c>
      <c r="D77" s="159">
        <v>4.0993700000000004</v>
      </c>
      <c r="E77" s="159">
        <v>4.1132200000000001</v>
      </c>
      <c r="F77" s="159">
        <v>4.2651500000000002</v>
      </c>
      <c r="G77" s="14"/>
      <c r="H77" s="14"/>
      <c r="I77" s="14"/>
      <c r="J77" s="14"/>
      <c r="K77" s="14"/>
    </row>
    <row r="78" spans="2:11" s="147" customFormat="1" x14ac:dyDescent="0.3">
      <c r="B78" s="89" t="s">
        <v>194</v>
      </c>
      <c r="C78" s="159">
        <v>3.90909</v>
      </c>
      <c r="D78" s="159">
        <v>3.9388899999999998</v>
      </c>
      <c r="E78" s="159">
        <v>4.3333300000000001</v>
      </c>
      <c r="F78" s="159" t="s">
        <v>196</v>
      </c>
      <c r="G78" s="14"/>
      <c r="H78" s="14"/>
      <c r="I78" s="14"/>
      <c r="J78" s="14"/>
      <c r="K78" s="14"/>
    </row>
    <row r="79" spans="2:11" s="147" customFormat="1" x14ac:dyDescent="0.3">
      <c r="B79" s="89" t="s">
        <v>195</v>
      </c>
      <c r="C79" s="159">
        <v>4.6399999999999997</v>
      </c>
      <c r="D79" s="159">
        <v>4.0999999999999996</v>
      </c>
      <c r="E79" s="159">
        <v>4.0199999999999996</v>
      </c>
      <c r="F79" s="159">
        <v>4.18</v>
      </c>
      <c r="G79" s="14"/>
      <c r="H79" s="14"/>
      <c r="I79" s="14"/>
      <c r="J79" s="14"/>
      <c r="K79" s="14" t="s">
        <v>1</v>
      </c>
    </row>
    <row r="80" spans="2:11" x14ac:dyDescent="0.3">
      <c r="B80" s="112"/>
      <c r="C80" s="112"/>
      <c r="D80" s="14"/>
    </row>
    <row r="81" spans="2:21" x14ac:dyDescent="0.3"/>
    <row r="82" spans="2:21" ht="17.25" customHeight="1" x14ac:dyDescent="0.3">
      <c r="B82" s="225" t="s">
        <v>202</v>
      </c>
      <c r="C82" s="225"/>
    </row>
    <row r="83" spans="2:21" ht="81" customHeight="1" x14ac:dyDescent="0.3">
      <c r="B83" s="99" t="s">
        <v>36</v>
      </c>
      <c r="C83" s="100" t="s">
        <v>274</v>
      </c>
      <c r="D83" s="14" t="s">
        <v>1</v>
      </c>
    </row>
    <row r="84" spans="2:21" x14ac:dyDescent="0.3">
      <c r="B84" s="101" t="s">
        <v>98</v>
      </c>
      <c r="C84" s="116">
        <v>0.59799999999999998</v>
      </c>
      <c r="D84" s="14"/>
    </row>
    <row r="85" spans="2:21" x14ac:dyDescent="0.3">
      <c r="B85" s="103" t="s">
        <v>138</v>
      </c>
      <c r="C85" s="117">
        <v>0.56799999999999995</v>
      </c>
    </row>
    <row r="86" spans="2:21" x14ac:dyDescent="0.3">
      <c r="B86" s="89" t="s">
        <v>37</v>
      </c>
      <c r="C86" s="86">
        <v>0.58750000000000002</v>
      </c>
      <c r="D86" s="14"/>
    </row>
    <row r="87" spans="2:21" x14ac:dyDescent="0.3">
      <c r="B87" s="89" t="s">
        <v>139</v>
      </c>
      <c r="C87" s="86" t="s">
        <v>196</v>
      </c>
      <c r="D87" s="14"/>
    </row>
    <row r="88" spans="2:21" x14ac:dyDescent="0.3">
      <c r="B88" s="89" t="s">
        <v>140</v>
      </c>
      <c r="C88" s="86">
        <v>0.61499999999999999</v>
      </c>
      <c r="D88" s="14"/>
    </row>
    <row r="89" spans="2:21" x14ac:dyDescent="0.3">
      <c r="B89" s="89" t="s">
        <v>141</v>
      </c>
      <c r="C89" s="86">
        <v>0.61499999999999999</v>
      </c>
      <c r="D89" s="14"/>
      <c r="H89" s="77" t="s">
        <v>1</v>
      </c>
    </row>
    <row r="90" spans="2:21" x14ac:dyDescent="0.3">
      <c r="B90" s="89" t="s">
        <v>142</v>
      </c>
      <c r="C90" s="86">
        <v>0.60000000000000009</v>
      </c>
      <c r="D90" s="14"/>
    </row>
    <row r="91" spans="2:21" x14ac:dyDescent="0.3">
      <c r="B91" s="89" t="s">
        <v>143</v>
      </c>
      <c r="C91" s="86">
        <v>0.51666666666666672</v>
      </c>
      <c r="D91" s="14"/>
    </row>
    <row r="92" spans="2:21" x14ac:dyDescent="0.3">
      <c r="B92" s="89" t="s">
        <v>144</v>
      </c>
      <c r="C92" s="86">
        <v>0.55249999999999999</v>
      </c>
      <c r="D92" s="14"/>
    </row>
    <row r="93" spans="2:21" x14ac:dyDescent="0.3">
      <c r="B93" s="89" t="s">
        <v>145</v>
      </c>
      <c r="C93" s="86">
        <v>0.56000000000000005</v>
      </c>
      <c r="D93" s="14"/>
    </row>
    <row r="94" spans="2:21" x14ac:dyDescent="0.3">
      <c r="B94" s="89" t="s">
        <v>146</v>
      </c>
      <c r="C94" s="86">
        <v>0.54666666666666675</v>
      </c>
      <c r="D94" s="14"/>
      <c r="H94" s="77" t="s">
        <v>1</v>
      </c>
    </row>
    <row r="95" spans="2:21" x14ac:dyDescent="0.3">
      <c r="B95" s="89" t="s">
        <v>147</v>
      </c>
      <c r="C95" s="86" t="s">
        <v>196</v>
      </c>
      <c r="D95" s="14"/>
    </row>
    <row r="96" spans="2:21" x14ac:dyDescent="0.3">
      <c r="B96" s="89" t="s">
        <v>148</v>
      </c>
      <c r="C96" s="86">
        <v>0.56000000000000005</v>
      </c>
      <c r="D96" s="14"/>
      <c r="U96" s="14" t="s">
        <v>1</v>
      </c>
    </row>
    <row r="97" spans="2:4" x14ac:dyDescent="0.3">
      <c r="B97" s="89" t="s">
        <v>149</v>
      </c>
      <c r="C97" s="86">
        <v>0.60499999999999998</v>
      </c>
      <c r="D97" s="14"/>
    </row>
    <row r="98" spans="2:4" x14ac:dyDescent="0.3">
      <c r="B98" s="89" t="s">
        <v>150</v>
      </c>
      <c r="C98" s="86">
        <v>0.51333333333333331</v>
      </c>
      <c r="D98" s="14"/>
    </row>
    <row r="99" spans="2:4" x14ac:dyDescent="0.3">
      <c r="B99" s="89" t="s">
        <v>151</v>
      </c>
      <c r="C99" s="86">
        <v>0.57000000000000006</v>
      </c>
      <c r="D99" s="14"/>
    </row>
    <row r="100" spans="2:4" x14ac:dyDescent="0.3">
      <c r="B100" s="89" t="s">
        <v>152</v>
      </c>
      <c r="C100" s="86">
        <v>0.52249999999999996</v>
      </c>
      <c r="D100" s="14"/>
    </row>
    <row r="101" spans="2:4" x14ac:dyDescent="0.3">
      <c r="B101" s="89" t="s">
        <v>153</v>
      </c>
      <c r="C101" s="86">
        <v>0.53</v>
      </c>
      <c r="D101" s="14"/>
    </row>
    <row r="102" spans="2:4" x14ac:dyDescent="0.3">
      <c r="B102" s="89" t="s">
        <v>154</v>
      </c>
      <c r="C102" s="86">
        <v>0.54749999999999999</v>
      </c>
      <c r="D102" s="14"/>
    </row>
    <row r="103" spans="2:4" x14ac:dyDescent="0.3">
      <c r="B103" s="89" t="s">
        <v>155</v>
      </c>
      <c r="C103" s="86">
        <v>0.625</v>
      </c>
      <c r="D103" s="14"/>
    </row>
    <row r="104" spans="2:4" x14ac:dyDescent="0.3">
      <c r="B104" s="89" t="s">
        <v>156</v>
      </c>
      <c r="C104" s="86">
        <v>0.56999999999999995</v>
      </c>
      <c r="D104" s="14"/>
    </row>
    <row r="105" spans="2:4" x14ac:dyDescent="0.3">
      <c r="B105" s="89" t="s">
        <v>157</v>
      </c>
      <c r="C105" s="86">
        <v>0.57333333333333336</v>
      </c>
      <c r="D105" s="14"/>
    </row>
    <row r="106" spans="2:4" x14ac:dyDescent="0.3">
      <c r="B106" s="89" t="s">
        <v>158</v>
      </c>
      <c r="C106" s="86">
        <v>0.6366666666666666</v>
      </c>
      <c r="D106" s="14"/>
    </row>
    <row r="107" spans="2:4" x14ac:dyDescent="0.3">
      <c r="B107" s="89" t="s">
        <v>159</v>
      </c>
      <c r="C107" s="86">
        <v>0.54666666666666675</v>
      </c>
      <c r="D107" s="14"/>
    </row>
    <row r="108" spans="2:4" x14ac:dyDescent="0.3">
      <c r="B108" s="89" t="s">
        <v>160</v>
      </c>
      <c r="C108" s="86">
        <v>0.52333333333333332</v>
      </c>
      <c r="D108" s="14"/>
    </row>
    <row r="109" spans="2:4" x14ac:dyDescent="0.3">
      <c r="B109" s="89" t="s">
        <v>161</v>
      </c>
      <c r="C109" s="86">
        <v>0.5</v>
      </c>
      <c r="D109" s="14"/>
    </row>
    <row r="110" spans="2:4" x14ac:dyDescent="0.3">
      <c r="B110" s="89" t="s">
        <v>162</v>
      </c>
      <c r="C110" s="86">
        <v>0.46666666666666662</v>
      </c>
      <c r="D110" s="14"/>
    </row>
    <row r="111" spans="2:4" x14ac:dyDescent="0.3">
      <c r="B111" s="89" t="s">
        <v>163</v>
      </c>
      <c r="C111" s="86">
        <v>0.57333333333333336</v>
      </c>
      <c r="D111" s="14"/>
    </row>
    <row r="112" spans="2:4" x14ac:dyDescent="0.3">
      <c r="B112" s="89" t="s">
        <v>164</v>
      </c>
      <c r="C112" s="86">
        <v>0.495</v>
      </c>
      <c r="D112" s="14"/>
    </row>
    <row r="113" spans="2:4" x14ac:dyDescent="0.3">
      <c r="B113" s="89" t="s">
        <v>165</v>
      </c>
      <c r="C113" s="86">
        <v>0.57499999999999996</v>
      </c>
      <c r="D113" s="14"/>
    </row>
    <row r="114" spans="2:4" x14ac:dyDescent="0.3">
      <c r="B114" s="89" t="s">
        <v>166</v>
      </c>
      <c r="C114" s="86">
        <v>0.57750000000000001</v>
      </c>
      <c r="D114" s="14"/>
    </row>
    <row r="115" spans="2:4" x14ac:dyDescent="0.3">
      <c r="B115" s="89" t="s">
        <v>167</v>
      </c>
      <c r="C115" s="86">
        <v>0.58000000000000007</v>
      </c>
      <c r="D115" s="14"/>
    </row>
    <row r="116" spans="2:4" x14ac:dyDescent="0.3">
      <c r="B116" s="89" t="s">
        <v>168</v>
      </c>
      <c r="C116" s="86">
        <v>0.65500000000000003</v>
      </c>
      <c r="D116" s="14"/>
    </row>
    <row r="117" spans="2:4" x14ac:dyDescent="0.3">
      <c r="B117" s="89" t="s">
        <v>169</v>
      </c>
      <c r="C117" s="86">
        <v>0.58666666666666678</v>
      </c>
      <c r="D117" s="14"/>
    </row>
    <row r="118" spans="2:4" x14ac:dyDescent="0.3">
      <c r="B118" s="89" t="s">
        <v>170</v>
      </c>
      <c r="C118" s="86">
        <v>0.53</v>
      </c>
      <c r="D118" s="14"/>
    </row>
    <row r="119" spans="2:4" x14ac:dyDescent="0.3">
      <c r="B119" s="89" t="s">
        <v>171</v>
      </c>
      <c r="C119" s="86">
        <v>0.55666666666666664</v>
      </c>
      <c r="D119" s="14"/>
    </row>
    <row r="120" spans="2:4" x14ac:dyDescent="0.3">
      <c r="B120" s="89" t="s">
        <v>172</v>
      </c>
      <c r="C120" s="86">
        <v>0.56666666666666676</v>
      </c>
      <c r="D120" s="14"/>
    </row>
    <row r="121" spans="2:4" x14ac:dyDescent="0.3">
      <c r="B121" s="89" t="s">
        <v>173</v>
      </c>
      <c r="C121" s="86" t="s">
        <v>196</v>
      </c>
      <c r="D121" s="14"/>
    </row>
    <row r="122" spans="2:4" x14ac:dyDescent="0.3">
      <c r="B122" s="89" t="s">
        <v>174</v>
      </c>
      <c r="C122" s="86">
        <v>0.59000000000000008</v>
      </c>
      <c r="D122" s="14"/>
    </row>
    <row r="123" spans="2:4" x14ac:dyDescent="0.3">
      <c r="B123" s="89" t="s">
        <v>175</v>
      </c>
      <c r="C123" s="86">
        <v>0.55499999999999994</v>
      </c>
      <c r="D123" s="14"/>
    </row>
    <row r="124" spans="2:4" x14ac:dyDescent="0.3">
      <c r="B124" s="89" t="s">
        <v>176</v>
      </c>
      <c r="C124" s="86">
        <v>0.54666666666666663</v>
      </c>
      <c r="D124" s="14"/>
    </row>
    <row r="125" spans="2:4" x14ac:dyDescent="0.3">
      <c r="B125" s="89" t="s">
        <v>177</v>
      </c>
      <c r="C125" s="86">
        <v>0.625</v>
      </c>
      <c r="D125" s="14"/>
    </row>
    <row r="126" spans="2:4" x14ac:dyDescent="0.3">
      <c r="B126" s="89" t="s">
        <v>178</v>
      </c>
      <c r="C126" s="86">
        <v>0.63</v>
      </c>
      <c r="D126" s="14"/>
    </row>
    <row r="127" spans="2:4" x14ac:dyDescent="0.3">
      <c r="B127" s="89" t="s">
        <v>179</v>
      </c>
      <c r="C127" s="86">
        <v>0.59499999999999997</v>
      </c>
      <c r="D127" s="14"/>
    </row>
    <row r="128" spans="2:4" x14ac:dyDescent="0.3">
      <c r="B128" s="89" t="s">
        <v>180</v>
      </c>
      <c r="C128" s="86">
        <v>0.6333333333333333</v>
      </c>
      <c r="D128" s="14"/>
    </row>
    <row r="129" spans="2:7" x14ac:dyDescent="0.3">
      <c r="B129" s="89" t="s">
        <v>181</v>
      </c>
      <c r="C129" s="86">
        <v>0.61749999999999994</v>
      </c>
      <c r="D129" s="14"/>
    </row>
    <row r="130" spans="2:7" x14ac:dyDescent="0.3">
      <c r="B130" s="89" t="s">
        <v>182</v>
      </c>
      <c r="C130" s="86">
        <v>0.56999999999999995</v>
      </c>
      <c r="D130" s="14"/>
    </row>
    <row r="131" spans="2:7" x14ac:dyDescent="0.3">
      <c r="B131" s="89" t="s">
        <v>183</v>
      </c>
      <c r="C131" s="86">
        <v>0.65</v>
      </c>
      <c r="D131" s="14"/>
    </row>
    <row r="132" spans="2:7" x14ac:dyDescent="0.3">
      <c r="B132" s="89" t="s">
        <v>184</v>
      </c>
      <c r="C132" s="86">
        <v>0.55333333333333334</v>
      </c>
      <c r="D132" s="14"/>
    </row>
    <row r="133" spans="2:7" x14ac:dyDescent="0.3">
      <c r="B133" s="89" t="s">
        <v>185</v>
      </c>
      <c r="C133" s="86">
        <v>0.52</v>
      </c>
      <c r="D133" s="14"/>
    </row>
    <row r="134" spans="2:7" x14ac:dyDescent="0.3">
      <c r="B134" s="89" t="s">
        <v>186</v>
      </c>
      <c r="C134" s="86">
        <v>0.60333333333333339</v>
      </c>
      <c r="D134" s="14"/>
    </row>
    <row r="135" spans="2:7" x14ac:dyDescent="0.3">
      <c r="B135" s="89" t="s">
        <v>187</v>
      </c>
      <c r="C135" s="86">
        <v>0.52</v>
      </c>
      <c r="D135" s="14"/>
    </row>
    <row r="136" spans="2:7" x14ac:dyDescent="0.3">
      <c r="B136" s="89" t="s">
        <v>188</v>
      </c>
      <c r="C136" s="86">
        <v>0.5033333333333333</v>
      </c>
      <c r="D136" s="14"/>
    </row>
    <row r="137" spans="2:7" x14ac:dyDescent="0.3">
      <c r="B137" s="89" t="s">
        <v>189</v>
      </c>
      <c r="C137" s="86">
        <v>0.59</v>
      </c>
      <c r="D137" s="14"/>
    </row>
    <row r="138" spans="2:7" x14ac:dyDescent="0.3">
      <c r="B138" s="89" t="s">
        <v>190</v>
      </c>
      <c r="C138" s="86">
        <v>0.57333333333333336</v>
      </c>
      <c r="D138" s="14"/>
    </row>
    <row r="139" spans="2:7" x14ac:dyDescent="0.3">
      <c r="B139" s="89" t="s">
        <v>191</v>
      </c>
      <c r="C139" s="86">
        <v>0.53666666666666663</v>
      </c>
      <c r="D139" s="14"/>
      <c r="G139" s="77" t="s">
        <v>1</v>
      </c>
    </row>
    <row r="140" spans="2:7" x14ac:dyDescent="0.3">
      <c r="B140" s="89" t="s">
        <v>192</v>
      </c>
      <c r="C140" s="86">
        <v>0.55750000000000011</v>
      </c>
      <c r="D140" s="14"/>
      <c r="G140" s="77" t="s">
        <v>1</v>
      </c>
    </row>
    <row r="141" spans="2:7" x14ac:dyDescent="0.3">
      <c r="B141" s="89" t="s">
        <v>193</v>
      </c>
      <c r="C141" s="86">
        <v>0.58000000000000007</v>
      </c>
      <c r="D141" s="14"/>
    </row>
    <row r="142" spans="2:7" ht="14.65" customHeight="1" x14ac:dyDescent="0.3">
      <c r="B142" s="89" t="s">
        <v>194</v>
      </c>
      <c r="C142" s="86">
        <v>0.56333333333333335</v>
      </c>
      <c r="D142" s="14"/>
      <c r="F142" s="77" t="s">
        <v>1</v>
      </c>
    </row>
    <row r="143" spans="2:7" x14ac:dyDescent="0.3">
      <c r="B143" s="89" t="s">
        <v>195</v>
      </c>
      <c r="C143" s="86">
        <v>0.5625</v>
      </c>
      <c r="D143" s="14"/>
    </row>
  </sheetData>
  <sheetProtection sheet="1" selectLockedCells="1" autoFilter="0"/>
  <sortState xmlns:xlrd2="http://schemas.microsoft.com/office/spreadsheetml/2017/richdata2" ref="B86:D143">
    <sortCondition ref="B83:B143"/>
  </sortState>
  <mergeCells count="3">
    <mergeCell ref="B82:C82"/>
    <mergeCell ref="B13:C13"/>
    <mergeCell ref="B18:F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E07A9-3A32-477E-824C-3171116D7B39}">
  <sheetPr codeName="Sheet14">
    <tabColor rgb="FFF9A71C"/>
  </sheetPr>
  <dimension ref="A1:V277"/>
  <sheetViews>
    <sheetView zoomScale="70" zoomScaleNormal="70" workbookViewId="0">
      <selection activeCell="B10" sqref="B10"/>
    </sheetView>
  </sheetViews>
  <sheetFormatPr defaultColWidth="0" defaultRowHeight="17.25" zeroHeight="1" x14ac:dyDescent="0.3"/>
  <cols>
    <col min="1" max="1" width="9" style="14" customWidth="1"/>
    <col min="2" max="2" width="36.42578125" style="92" customWidth="1"/>
    <col min="3" max="3" width="26.28515625" style="92" customWidth="1"/>
    <col min="4" max="22" width="9" style="14" customWidth="1"/>
    <col min="23" max="16384" width="9" style="14" hidden="1"/>
  </cols>
  <sheetData>
    <row r="1" spans="1:20" x14ac:dyDescent="0.3">
      <c r="A1" s="2" t="s">
        <v>0</v>
      </c>
      <c r="B1" s="14"/>
      <c r="C1" s="14"/>
    </row>
    <row r="2" spans="1:20" x14ac:dyDescent="0.3">
      <c r="B2" s="14"/>
      <c r="C2" s="14"/>
    </row>
    <row r="3" spans="1:20" x14ac:dyDescent="0.3">
      <c r="B3" s="14"/>
      <c r="C3" s="14"/>
    </row>
    <row r="4" spans="1:20" ht="12.75" customHeight="1" x14ac:dyDescent="0.3">
      <c r="A4" s="90"/>
      <c r="B4" s="170"/>
      <c r="C4" s="170"/>
      <c r="D4" s="90" t="s">
        <v>1</v>
      </c>
      <c r="E4" s="90"/>
    </row>
    <row r="5" spans="1:20" ht="14.25" customHeight="1" x14ac:dyDescent="0.3">
      <c r="A5" s="13"/>
      <c r="B5" s="122" t="s">
        <v>2</v>
      </c>
      <c r="C5" s="202"/>
      <c r="D5" s="202"/>
      <c r="E5" s="170"/>
    </row>
    <row r="6" spans="1:20" ht="14.25" customHeight="1" x14ac:dyDescent="0.3">
      <c r="A6" s="13"/>
      <c r="B6" s="123" t="s">
        <v>3</v>
      </c>
      <c r="C6" s="13"/>
      <c r="D6" s="13"/>
      <c r="E6" s="170"/>
    </row>
    <row r="7" spans="1:20" x14ac:dyDescent="0.3">
      <c r="A7" s="15"/>
      <c r="B7" s="171" t="str">
        <f>Overview!B7</f>
        <v>Last Updated September 15, 2025</v>
      </c>
      <c r="C7" s="15"/>
      <c r="D7" s="170"/>
      <c r="E7" s="170"/>
    </row>
    <row r="8" spans="1:20" ht="20.100000000000001" customHeight="1" x14ac:dyDescent="0.3"/>
    <row r="9" spans="1:20" s="12" customFormat="1" ht="20.100000000000001" customHeight="1" x14ac:dyDescent="0.3">
      <c r="B9" s="205" t="s">
        <v>307</v>
      </c>
      <c r="C9" s="206"/>
      <c r="D9" s="206"/>
      <c r="E9" s="206"/>
      <c r="F9" s="206"/>
      <c r="G9" s="206"/>
      <c r="H9" s="206"/>
      <c r="I9" s="206"/>
      <c r="J9" s="206"/>
      <c r="K9" s="206"/>
      <c r="L9" s="206"/>
      <c r="M9" s="206"/>
      <c r="N9" s="206"/>
      <c r="O9" s="206"/>
      <c r="P9" s="206"/>
      <c r="Q9" s="206"/>
      <c r="R9" s="206"/>
      <c r="S9" s="206"/>
      <c r="T9" s="206"/>
    </row>
    <row r="10" spans="1:20" s="12" customFormat="1" ht="20.100000000000001" customHeight="1" x14ac:dyDescent="0.3">
      <c r="B10" s="205" t="s">
        <v>306</v>
      </c>
      <c r="C10" s="206"/>
      <c r="D10" s="206"/>
      <c r="E10" s="206"/>
      <c r="F10" s="206"/>
      <c r="G10" s="206"/>
      <c r="H10" s="206"/>
      <c r="I10" s="206"/>
      <c r="J10" s="206"/>
      <c r="K10" s="206"/>
      <c r="L10" s="206"/>
      <c r="M10" s="206"/>
      <c r="N10" s="206"/>
      <c r="O10" s="206"/>
      <c r="P10" s="206"/>
      <c r="Q10" s="206"/>
      <c r="R10" s="206"/>
      <c r="S10" s="206"/>
      <c r="T10" s="206"/>
    </row>
    <row r="11" spans="1:20" s="12" customFormat="1" ht="20.100000000000001" customHeight="1" x14ac:dyDescent="0.3">
      <c r="B11" s="91"/>
      <c r="C11" s="91"/>
      <c r="D11" s="91"/>
      <c r="E11" s="91"/>
      <c r="F11" s="91"/>
      <c r="G11" s="91"/>
      <c r="H11" s="91"/>
      <c r="I11" s="91"/>
      <c r="J11" s="91"/>
    </row>
    <row r="12" spans="1:20" s="139" customFormat="1" ht="20.100000000000001" customHeight="1" x14ac:dyDescent="0.3">
      <c r="A12" s="14"/>
      <c r="B12" s="92"/>
      <c r="C12" s="92"/>
      <c r="D12" s="14"/>
      <c r="E12" s="14"/>
      <c r="F12" s="14"/>
      <c r="G12" s="14"/>
      <c r="H12" s="14"/>
      <c r="I12" s="14"/>
      <c r="J12" s="14"/>
      <c r="K12" s="14"/>
      <c r="L12" s="14"/>
      <c r="M12" s="14"/>
      <c r="N12" s="14"/>
      <c r="O12" s="14"/>
      <c r="P12" s="14"/>
      <c r="Q12" s="14"/>
      <c r="R12" s="14"/>
      <c r="S12" s="14"/>
      <c r="T12" s="14"/>
    </row>
    <row r="13" spans="1:20" ht="36.6" customHeight="1" x14ac:dyDescent="0.3">
      <c r="B13" s="236" t="s">
        <v>125</v>
      </c>
      <c r="C13" s="236"/>
      <c r="H13" s="14" t="s">
        <v>1</v>
      </c>
    </row>
    <row r="14" spans="1:20" ht="51.75" x14ac:dyDescent="0.3">
      <c r="B14" s="79" t="s">
        <v>279</v>
      </c>
      <c r="C14" s="79">
        <v>2023</v>
      </c>
    </row>
    <row r="15" spans="1:20" ht="46.5" customHeight="1" x14ac:dyDescent="0.3">
      <c r="B15" s="79" t="s">
        <v>280</v>
      </c>
      <c r="C15" s="79">
        <v>2023</v>
      </c>
    </row>
    <row r="16" spans="1:20" ht="111.75" customHeight="1" x14ac:dyDescent="0.3">
      <c r="B16" s="79" t="s">
        <v>281</v>
      </c>
      <c r="C16" s="79">
        <v>2023</v>
      </c>
    </row>
    <row r="17" spans="1:16" ht="69" x14ac:dyDescent="0.3">
      <c r="B17" s="79" t="s">
        <v>282</v>
      </c>
      <c r="C17" s="79">
        <v>2023</v>
      </c>
    </row>
    <row r="18" spans="1:16" x14ac:dyDescent="0.3"/>
    <row r="19" spans="1:16" x14ac:dyDescent="0.3"/>
    <row r="20" spans="1:16" x14ac:dyDescent="0.3">
      <c r="B20" s="237" t="s">
        <v>137</v>
      </c>
      <c r="C20" s="237"/>
    </row>
    <row r="21" spans="1:16" s="140" customFormat="1" ht="69" x14ac:dyDescent="0.25">
      <c r="A21" s="49"/>
      <c r="B21" s="80" t="s">
        <v>36</v>
      </c>
      <c r="C21" s="169" t="s">
        <v>279</v>
      </c>
      <c r="D21" s="49"/>
      <c r="E21" s="49"/>
      <c r="F21" s="49"/>
      <c r="G21" s="49"/>
      <c r="H21" s="49"/>
      <c r="I21" s="49"/>
      <c r="J21" s="49"/>
      <c r="K21" s="49"/>
      <c r="L21" s="49"/>
      <c r="M21" s="49"/>
      <c r="N21" s="49"/>
      <c r="O21" s="49"/>
      <c r="P21" s="49"/>
    </row>
    <row r="22" spans="1:16" s="140" customFormat="1" x14ac:dyDescent="0.3">
      <c r="A22" s="49"/>
      <c r="B22" s="135" t="s">
        <v>43</v>
      </c>
      <c r="C22" s="127">
        <v>0.65305379343186098</v>
      </c>
      <c r="D22" s="49"/>
      <c r="E22" s="49"/>
      <c r="F22" s="49"/>
      <c r="G22" s="49"/>
      <c r="H22" s="49"/>
      <c r="I22" s="49"/>
      <c r="J22" s="49"/>
      <c r="K22" s="49"/>
      <c r="L22" s="49"/>
      <c r="M22" s="49"/>
      <c r="N22" s="49"/>
      <c r="O22" s="49"/>
      <c r="P22" s="49"/>
    </row>
    <row r="23" spans="1:16" s="140" customFormat="1" x14ac:dyDescent="0.3">
      <c r="A23" s="49"/>
      <c r="B23" s="136" t="s">
        <v>138</v>
      </c>
      <c r="C23" s="137">
        <v>0.67520000000000002</v>
      </c>
      <c r="D23" s="49"/>
      <c r="E23" s="49"/>
      <c r="F23" s="21" t="s">
        <v>1</v>
      </c>
      <c r="G23" s="49"/>
      <c r="H23" s="49"/>
      <c r="I23" s="49"/>
      <c r="J23" s="49"/>
      <c r="K23" s="49"/>
      <c r="L23" s="49"/>
      <c r="M23" s="49"/>
      <c r="N23" s="49"/>
      <c r="O23" s="49"/>
      <c r="P23" s="49"/>
    </row>
    <row r="24" spans="1:16" s="140" customFormat="1" x14ac:dyDescent="0.3">
      <c r="A24" s="49"/>
      <c r="B24" s="33" t="s">
        <v>37</v>
      </c>
      <c r="C24" s="138">
        <v>0.64317658138997646</v>
      </c>
      <c r="D24" s="49"/>
      <c r="E24" s="49"/>
      <c r="F24" s="49"/>
      <c r="G24" s="49"/>
      <c r="H24" s="49"/>
      <c r="I24" s="49"/>
      <c r="J24" s="49"/>
      <c r="K24" s="49"/>
      <c r="L24" s="49"/>
      <c r="M24" s="49"/>
      <c r="N24" s="49"/>
      <c r="O24" s="49"/>
      <c r="P24" s="49"/>
    </row>
    <row r="25" spans="1:16" s="140" customFormat="1" x14ac:dyDescent="0.3">
      <c r="A25" s="49"/>
      <c r="B25" s="33" t="s">
        <v>139</v>
      </c>
      <c r="C25" s="138">
        <v>0.60317460317460314</v>
      </c>
      <c r="D25" s="49"/>
      <c r="E25" s="49"/>
      <c r="F25" s="49"/>
      <c r="G25" s="49"/>
      <c r="H25" s="49"/>
      <c r="I25" s="49"/>
      <c r="J25" s="49"/>
      <c r="K25" s="49"/>
      <c r="L25" s="49"/>
      <c r="M25" s="49"/>
      <c r="N25" s="49"/>
      <c r="O25" s="49"/>
      <c r="P25" s="49"/>
    </row>
    <row r="26" spans="1:16" s="140" customFormat="1" x14ac:dyDescent="0.3">
      <c r="A26" s="49"/>
      <c r="B26" s="33" t="s">
        <v>140</v>
      </c>
      <c r="C26" s="138">
        <v>0.60236328661720251</v>
      </c>
      <c r="D26" s="49"/>
      <c r="E26" s="49"/>
      <c r="F26" s="49"/>
      <c r="G26" s="49"/>
      <c r="H26" s="49"/>
      <c r="I26" s="49"/>
      <c r="J26" s="49"/>
      <c r="K26" s="49"/>
      <c r="L26" s="49"/>
      <c r="M26" s="49"/>
      <c r="N26" s="49"/>
      <c r="O26" s="49"/>
      <c r="P26" s="49"/>
    </row>
    <row r="27" spans="1:16" s="140" customFormat="1" x14ac:dyDescent="0.3">
      <c r="A27" s="49"/>
      <c r="B27" s="33" t="s">
        <v>141</v>
      </c>
      <c r="C27" s="138">
        <v>0.6915563957151859</v>
      </c>
      <c r="D27" s="49"/>
      <c r="E27" s="49"/>
      <c r="F27" s="49"/>
      <c r="G27" s="49"/>
      <c r="H27" s="49"/>
      <c r="I27" s="49"/>
      <c r="J27" s="49"/>
      <c r="K27" s="49"/>
      <c r="L27" s="49"/>
      <c r="M27" s="49"/>
      <c r="N27" s="49"/>
      <c r="O27" s="49"/>
      <c r="P27" s="49"/>
    </row>
    <row r="28" spans="1:16" s="140" customFormat="1" x14ac:dyDescent="0.3">
      <c r="A28" s="49"/>
      <c r="B28" s="33" t="s">
        <v>142</v>
      </c>
      <c r="C28" s="138">
        <v>0.64761240850470547</v>
      </c>
      <c r="D28" s="49"/>
      <c r="E28" s="49"/>
      <c r="F28" s="49"/>
      <c r="G28" s="49"/>
      <c r="H28" s="49"/>
      <c r="I28" s="49"/>
      <c r="J28" s="49"/>
      <c r="K28" s="49"/>
      <c r="L28" s="49"/>
      <c r="M28" s="49"/>
      <c r="N28" s="49"/>
      <c r="O28" s="49"/>
      <c r="P28" s="49"/>
    </row>
    <row r="29" spans="1:16" s="140" customFormat="1" x14ac:dyDescent="0.3">
      <c r="A29" s="49"/>
      <c r="B29" s="33" t="s">
        <v>143</v>
      </c>
      <c r="C29" s="138">
        <v>0.73640483383685795</v>
      </c>
      <c r="D29" s="49"/>
      <c r="E29" s="49"/>
      <c r="F29" s="49"/>
      <c r="G29" s="49"/>
      <c r="H29" s="49"/>
      <c r="I29" s="49"/>
      <c r="J29" s="49"/>
      <c r="K29" s="49"/>
      <c r="L29" s="49"/>
      <c r="M29" s="49"/>
      <c r="N29" s="49"/>
      <c r="O29" s="49"/>
      <c r="P29" s="49"/>
    </row>
    <row r="30" spans="1:16" s="140" customFormat="1" x14ac:dyDescent="0.3">
      <c r="A30" s="49"/>
      <c r="B30" s="33" t="s">
        <v>144</v>
      </c>
      <c r="C30" s="138">
        <v>0.68413955552521077</v>
      </c>
      <c r="D30" s="49"/>
      <c r="E30" s="49"/>
      <c r="F30" s="49"/>
      <c r="G30" s="49"/>
      <c r="H30" s="49"/>
      <c r="I30" s="49"/>
      <c r="J30" s="49"/>
      <c r="K30" s="49"/>
      <c r="L30" s="49"/>
      <c r="M30" s="49"/>
      <c r="N30" s="49"/>
      <c r="O30" s="49"/>
      <c r="P30" s="49"/>
    </row>
    <row r="31" spans="1:16" s="140" customFormat="1" x14ac:dyDescent="0.3">
      <c r="A31" s="49"/>
      <c r="B31" s="33" t="s">
        <v>145</v>
      </c>
      <c r="C31" s="138">
        <v>0.63146758992113872</v>
      </c>
      <c r="D31" s="49"/>
      <c r="E31" s="49"/>
      <c r="F31" s="49"/>
      <c r="G31" s="49"/>
      <c r="H31" s="49"/>
      <c r="I31" s="49"/>
      <c r="J31" s="49"/>
      <c r="K31" s="49"/>
      <c r="L31" s="49"/>
      <c r="M31" s="49"/>
      <c r="N31" s="49"/>
      <c r="O31" s="49"/>
      <c r="P31" s="49"/>
    </row>
    <row r="32" spans="1:16" s="140" customFormat="1" x14ac:dyDescent="0.3">
      <c r="A32" s="49"/>
      <c r="B32" s="33" t="s">
        <v>146</v>
      </c>
      <c r="C32" s="138">
        <v>0.63057110862262034</v>
      </c>
      <c r="D32" s="49"/>
      <c r="E32" s="49"/>
      <c r="F32" s="49"/>
      <c r="G32" s="49"/>
      <c r="H32" s="49"/>
      <c r="I32" s="49"/>
      <c r="J32" s="49"/>
      <c r="K32" s="49"/>
      <c r="L32" s="49"/>
      <c r="M32" s="49"/>
      <c r="N32" s="49"/>
      <c r="O32" s="49"/>
      <c r="P32" s="49"/>
    </row>
    <row r="33" spans="2:5" s="140" customFormat="1" x14ac:dyDescent="0.3">
      <c r="B33" s="33" t="s">
        <v>147</v>
      </c>
      <c r="C33" s="138">
        <v>0.67617771824067874</v>
      </c>
      <c r="D33" s="49"/>
      <c r="E33" s="49"/>
    </row>
    <row r="34" spans="2:5" s="140" customFormat="1" x14ac:dyDescent="0.3">
      <c r="B34" s="33" t="s">
        <v>148</v>
      </c>
      <c r="C34" s="138">
        <v>0.70412064570943078</v>
      </c>
      <c r="D34" s="49"/>
      <c r="E34" s="49"/>
    </row>
    <row r="35" spans="2:5" s="140" customFormat="1" x14ac:dyDescent="0.3">
      <c r="B35" s="33" t="s">
        <v>149</v>
      </c>
      <c r="C35" s="138">
        <v>0.65068737089536288</v>
      </c>
      <c r="D35" s="49"/>
      <c r="E35" s="49"/>
    </row>
    <row r="36" spans="2:5" s="140" customFormat="1" x14ac:dyDescent="0.3">
      <c r="B36" s="33" t="s">
        <v>150</v>
      </c>
      <c r="C36" s="138">
        <v>0.67722415346980813</v>
      </c>
      <c r="D36" s="49"/>
      <c r="E36" s="49"/>
    </row>
    <row r="37" spans="2:5" s="140" customFormat="1" x14ac:dyDescent="0.3">
      <c r="B37" s="33" t="s">
        <v>151</v>
      </c>
      <c r="C37" s="138">
        <v>0.71339414306289006</v>
      </c>
      <c r="D37" s="49"/>
      <c r="E37" s="49"/>
    </row>
    <row r="38" spans="2:5" s="140" customFormat="1" x14ac:dyDescent="0.3">
      <c r="B38" s="33" t="s">
        <v>152</v>
      </c>
      <c r="C38" s="138">
        <v>0.69858666240356204</v>
      </c>
      <c r="D38" s="49"/>
      <c r="E38" s="49"/>
    </row>
    <row r="39" spans="2:5" s="140" customFormat="1" x14ac:dyDescent="0.3">
      <c r="B39" s="33" t="s">
        <v>153</v>
      </c>
      <c r="C39" s="138">
        <v>0.72216796875</v>
      </c>
      <c r="D39" s="49"/>
      <c r="E39" s="49"/>
    </row>
    <row r="40" spans="2:5" s="140" customFormat="1" x14ac:dyDescent="0.3">
      <c r="B40" s="33" t="s">
        <v>154</v>
      </c>
      <c r="C40" s="138">
        <v>0.67248445449406447</v>
      </c>
      <c r="D40" s="49"/>
      <c r="E40" s="49"/>
    </row>
    <row r="41" spans="2:5" s="140" customFormat="1" x14ac:dyDescent="0.3">
      <c r="B41" s="33" t="s">
        <v>155</v>
      </c>
      <c r="C41" s="138">
        <v>0.59856938483547928</v>
      </c>
      <c r="D41" s="49"/>
      <c r="E41" s="49"/>
    </row>
    <row r="42" spans="2:5" s="140" customFormat="1" x14ac:dyDescent="0.3">
      <c r="B42" s="33" t="s">
        <v>156</v>
      </c>
      <c r="C42" s="138">
        <v>0.61588636324448554</v>
      </c>
      <c r="D42" s="49"/>
      <c r="E42" s="49"/>
    </row>
    <row r="43" spans="2:5" s="140" customFormat="1" x14ac:dyDescent="0.3">
      <c r="B43" s="33" t="s">
        <v>157</v>
      </c>
      <c r="C43" s="138">
        <v>0.70645224425887265</v>
      </c>
      <c r="D43" s="49"/>
      <c r="E43" s="49"/>
    </row>
    <row r="44" spans="2:5" s="140" customFormat="1" x14ac:dyDescent="0.3">
      <c r="B44" s="33" t="s">
        <v>158</v>
      </c>
      <c r="C44" s="138">
        <v>0.7153661784287616</v>
      </c>
      <c r="D44" s="49"/>
      <c r="E44" s="49"/>
    </row>
    <row r="45" spans="2:5" s="140" customFormat="1" x14ac:dyDescent="0.3">
      <c r="B45" s="33" t="s">
        <v>159</v>
      </c>
      <c r="C45" s="138">
        <v>0.60833333333333328</v>
      </c>
      <c r="D45" s="49"/>
      <c r="E45" s="49"/>
    </row>
    <row r="46" spans="2:5" s="140" customFormat="1" x14ac:dyDescent="0.3">
      <c r="B46" s="33" t="s">
        <v>160</v>
      </c>
      <c r="C46" s="138">
        <v>0.66515710611651568</v>
      </c>
      <c r="D46" s="49"/>
      <c r="E46" s="49"/>
    </row>
    <row r="47" spans="2:5" s="140" customFormat="1" x14ac:dyDescent="0.3">
      <c r="B47" s="33" t="s">
        <v>161</v>
      </c>
      <c r="C47" s="138">
        <v>0.71287605294825507</v>
      </c>
      <c r="D47" s="49"/>
      <c r="E47" s="49"/>
    </row>
    <row r="48" spans="2:5" s="140" customFormat="1" x14ac:dyDescent="0.3">
      <c r="B48" s="33" t="s">
        <v>162</v>
      </c>
      <c r="C48" s="138">
        <v>0.64949152542372879</v>
      </c>
      <c r="D48" s="49"/>
      <c r="E48" s="49"/>
    </row>
    <row r="49" spans="2:6" s="140" customFormat="1" x14ac:dyDescent="0.3">
      <c r="B49" s="33" t="s">
        <v>163</v>
      </c>
      <c r="C49" s="138">
        <v>0.66712517193947729</v>
      </c>
      <c r="D49" s="49"/>
      <c r="E49" s="49"/>
      <c r="F49" s="49"/>
    </row>
    <row r="50" spans="2:6" s="140" customFormat="1" x14ac:dyDescent="0.3">
      <c r="B50" s="33" t="s">
        <v>164</v>
      </c>
      <c r="C50" s="138">
        <v>0.69279614992563876</v>
      </c>
      <c r="D50" s="49"/>
      <c r="E50" s="49"/>
      <c r="F50" s="49"/>
    </row>
    <row r="51" spans="2:6" s="140" customFormat="1" x14ac:dyDescent="0.3">
      <c r="B51" s="33" t="s">
        <v>165</v>
      </c>
      <c r="C51" s="138">
        <v>0.74222061874267165</v>
      </c>
      <c r="D51" s="49"/>
      <c r="E51" s="49"/>
      <c r="F51" s="49"/>
    </row>
    <row r="52" spans="2:6" s="140" customFormat="1" x14ac:dyDescent="0.3">
      <c r="B52" s="33" t="s">
        <v>166</v>
      </c>
      <c r="C52" s="138">
        <v>0.62312935830133986</v>
      </c>
      <c r="D52" s="49"/>
      <c r="E52" s="49"/>
      <c r="F52" s="49"/>
    </row>
    <row r="53" spans="2:6" s="140" customFormat="1" x14ac:dyDescent="0.3">
      <c r="B53" s="33" t="s">
        <v>167</v>
      </c>
      <c r="C53" s="138">
        <v>0.6296197938402005</v>
      </c>
      <c r="D53" s="49"/>
      <c r="E53" s="49"/>
      <c r="F53" s="49"/>
    </row>
    <row r="54" spans="2:6" s="140" customFormat="1" x14ac:dyDescent="0.3">
      <c r="B54" s="33" t="s">
        <v>168</v>
      </c>
      <c r="C54" s="138">
        <v>0.61457140933270482</v>
      </c>
      <c r="D54" s="49"/>
      <c r="E54" s="49"/>
      <c r="F54" s="49"/>
    </row>
    <row r="55" spans="2:6" s="140" customFormat="1" x14ac:dyDescent="0.3">
      <c r="B55" s="33" t="s">
        <v>169</v>
      </c>
      <c r="C55" s="138">
        <v>0.67527386541471046</v>
      </c>
      <c r="D55" s="49"/>
      <c r="E55" s="49"/>
      <c r="F55" s="49"/>
    </row>
    <row r="56" spans="2:6" s="140" customFormat="1" x14ac:dyDescent="0.3">
      <c r="B56" s="33" t="s">
        <v>170</v>
      </c>
      <c r="C56" s="138">
        <v>0.68522192470510335</v>
      </c>
      <c r="D56" s="49"/>
      <c r="E56" s="49"/>
      <c r="F56" s="49"/>
    </row>
    <row r="57" spans="2:6" s="140" customFormat="1" x14ac:dyDescent="0.3">
      <c r="B57" s="33" t="s">
        <v>171</v>
      </c>
      <c r="C57" s="138">
        <v>0.63564724076965384</v>
      </c>
      <c r="D57" s="49"/>
      <c r="E57" s="49"/>
      <c r="F57" s="49"/>
    </row>
    <row r="58" spans="2:6" s="140" customFormat="1" x14ac:dyDescent="0.3">
      <c r="B58" s="33" t="s">
        <v>172</v>
      </c>
      <c r="C58" s="138">
        <v>0.62020360219263904</v>
      </c>
      <c r="D58" s="49"/>
      <c r="E58" s="49"/>
      <c r="F58" s="49"/>
    </row>
    <row r="59" spans="2:6" s="140" customFormat="1" x14ac:dyDescent="0.3">
      <c r="B59" s="89" t="s">
        <v>173</v>
      </c>
      <c r="C59" s="138">
        <v>0.68581825042789202</v>
      </c>
      <c r="D59" s="49"/>
      <c r="E59" s="49"/>
      <c r="F59" s="49"/>
    </row>
    <row r="60" spans="2:6" s="140" customFormat="1" x14ac:dyDescent="0.3">
      <c r="B60" s="33" t="s">
        <v>174</v>
      </c>
      <c r="C60" s="138">
        <v>0.64575300370022803</v>
      </c>
      <c r="D60" s="49"/>
      <c r="E60" s="49"/>
      <c r="F60" s="49"/>
    </row>
    <row r="61" spans="2:6" s="140" customFormat="1" x14ac:dyDescent="0.3">
      <c r="B61" s="33" t="s">
        <v>175</v>
      </c>
      <c r="C61" s="138">
        <v>0.67313085568273889</v>
      </c>
      <c r="D61" s="49"/>
      <c r="E61" s="49"/>
      <c r="F61" s="49"/>
    </row>
    <row r="62" spans="2:6" s="140" customFormat="1" x14ac:dyDescent="0.3">
      <c r="B62" s="33" t="s">
        <v>176</v>
      </c>
      <c r="C62" s="138">
        <v>0.66386600271616114</v>
      </c>
      <c r="D62" s="49"/>
      <c r="E62" s="49"/>
      <c r="F62" s="49"/>
    </row>
    <row r="63" spans="2:6" s="140" customFormat="1" x14ac:dyDescent="0.3">
      <c r="B63" s="33" t="s">
        <v>177</v>
      </c>
      <c r="C63" s="138">
        <v>0.70332263180288557</v>
      </c>
      <c r="D63" s="49"/>
      <c r="E63" s="49" t="s">
        <v>1</v>
      </c>
      <c r="F63" s="49"/>
    </row>
    <row r="64" spans="2:6" s="140" customFormat="1" x14ac:dyDescent="0.3">
      <c r="B64" s="33" t="s">
        <v>178</v>
      </c>
      <c r="C64" s="138">
        <v>0.68749600766528263</v>
      </c>
      <c r="D64" s="49"/>
      <c r="E64" s="49" t="s">
        <v>1</v>
      </c>
      <c r="F64" s="49"/>
    </row>
    <row r="65" spans="2:7" s="140" customFormat="1" x14ac:dyDescent="0.3">
      <c r="B65" s="33" t="s">
        <v>179</v>
      </c>
      <c r="C65" s="138">
        <v>0.69077690421844617</v>
      </c>
      <c r="D65" s="49"/>
      <c r="E65" s="49"/>
      <c r="F65" s="49"/>
      <c r="G65" s="49"/>
    </row>
    <row r="66" spans="2:7" s="140" customFormat="1" x14ac:dyDescent="0.3">
      <c r="B66" s="33" t="s">
        <v>180</v>
      </c>
      <c r="C66" s="138">
        <v>0.67760435571687838</v>
      </c>
      <c r="D66" s="49"/>
      <c r="E66" s="49"/>
      <c r="F66" s="49"/>
      <c r="G66" s="49"/>
    </row>
    <row r="67" spans="2:7" s="140" customFormat="1" x14ac:dyDescent="0.3">
      <c r="B67" s="33" t="s">
        <v>181</v>
      </c>
      <c r="C67" s="138">
        <v>0.70438616695732292</v>
      </c>
      <c r="D67" s="49"/>
      <c r="E67" s="49"/>
      <c r="F67" s="49"/>
      <c r="G67" s="49"/>
    </row>
    <row r="68" spans="2:7" s="140" customFormat="1" x14ac:dyDescent="0.3">
      <c r="B68" s="33" t="s">
        <v>182</v>
      </c>
      <c r="C68" s="138">
        <v>0.67127625884091624</v>
      </c>
      <c r="D68" s="49"/>
      <c r="E68" s="49"/>
      <c r="F68" s="49"/>
      <c r="G68" s="49"/>
    </row>
    <row r="69" spans="2:7" s="140" customFormat="1" x14ac:dyDescent="0.3">
      <c r="B69" s="33" t="s">
        <v>183</v>
      </c>
      <c r="C69" s="138">
        <v>0.6985815602836879</v>
      </c>
      <c r="D69" s="49"/>
      <c r="E69" s="49"/>
      <c r="F69" s="21" t="s">
        <v>1</v>
      </c>
      <c r="G69" s="49"/>
    </row>
    <row r="70" spans="2:7" s="140" customFormat="1" x14ac:dyDescent="0.3">
      <c r="B70" s="33" t="s">
        <v>184</v>
      </c>
      <c r="C70" s="138">
        <v>0.62732841605200651</v>
      </c>
      <c r="D70" s="49"/>
      <c r="E70" s="49"/>
      <c r="F70" s="49"/>
      <c r="G70" s="49"/>
    </row>
    <row r="71" spans="2:7" s="140" customFormat="1" x14ac:dyDescent="0.3">
      <c r="B71" s="33" t="s">
        <v>185</v>
      </c>
      <c r="C71" s="138">
        <v>0.66754634125744206</v>
      </c>
      <c r="D71" s="49"/>
      <c r="E71" s="49"/>
      <c r="F71" s="49"/>
      <c r="G71" s="49"/>
    </row>
    <row r="72" spans="2:7" s="140" customFormat="1" x14ac:dyDescent="0.3">
      <c r="B72" s="33" t="s">
        <v>186</v>
      </c>
      <c r="C72" s="138">
        <v>0.72932055561537634</v>
      </c>
      <c r="D72" s="49"/>
      <c r="E72" s="49"/>
      <c r="F72" s="49"/>
      <c r="G72" s="49"/>
    </row>
    <row r="73" spans="2:7" s="140" customFormat="1" x14ac:dyDescent="0.3">
      <c r="B73" s="33" t="s">
        <v>187</v>
      </c>
      <c r="C73" s="138">
        <v>0.63653069510032267</v>
      </c>
      <c r="D73" s="49"/>
      <c r="E73" s="49"/>
      <c r="F73" s="49"/>
      <c r="G73" s="49"/>
    </row>
    <row r="74" spans="2:7" s="140" customFormat="1" x14ac:dyDescent="0.3">
      <c r="B74" s="33" t="s">
        <v>188</v>
      </c>
      <c r="C74" s="138">
        <v>0.71577279927585424</v>
      </c>
      <c r="D74" s="49"/>
      <c r="E74" s="49"/>
      <c r="F74" s="49"/>
      <c r="G74" s="49"/>
    </row>
    <row r="75" spans="2:7" s="140" customFormat="1" x14ac:dyDescent="0.3">
      <c r="B75" s="33" t="s">
        <v>189</v>
      </c>
      <c r="C75" s="138">
        <v>0.68479065558937235</v>
      </c>
      <c r="D75" s="49"/>
      <c r="E75" s="49"/>
      <c r="F75" s="49"/>
      <c r="G75" s="49"/>
    </row>
    <row r="76" spans="2:7" s="140" customFormat="1" x14ac:dyDescent="0.3">
      <c r="B76" s="33" t="s">
        <v>190</v>
      </c>
      <c r="C76" s="138">
        <v>0.65156130997715156</v>
      </c>
      <c r="D76" s="49"/>
      <c r="E76" s="49"/>
      <c r="F76" s="49"/>
      <c r="G76" s="49"/>
    </row>
    <row r="77" spans="2:7" s="140" customFormat="1" x14ac:dyDescent="0.3">
      <c r="B77" s="33" t="s">
        <v>191</v>
      </c>
      <c r="C77" s="138">
        <v>0.7333740493779648</v>
      </c>
      <c r="D77" s="49"/>
      <c r="E77" s="49"/>
      <c r="F77" s="49"/>
      <c r="G77" s="49"/>
    </row>
    <row r="78" spans="2:7" s="140" customFormat="1" x14ac:dyDescent="0.3">
      <c r="B78" s="33" t="s">
        <v>192</v>
      </c>
      <c r="C78" s="138">
        <v>0.6978212819703189</v>
      </c>
      <c r="D78" s="49"/>
      <c r="E78" s="49"/>
      <c r="F78" s="49"/>
      <c r="G78" s="49"/>
    </row>
    <row r="79" spans="2:7" s="140" customFormat="1" x14ac:dyDescent="0.3">
      <c r="B79" s="33" t="s">
        <v>193</v>
      </c>
      <c r="C79" s="138">
        <v>0.67266045842147737</v>
      </c>
      <c r="D79" s="49"/>
      <c r="E79" s="49"/>
      <c r="F79" s="49"/>
      <c r="G79" s="49"/>
    </row>
    <row r="80" spans="2:7" s="140" customFormat="1" x14ac:dyDescent="0.3">
      <c r="B80" s="33" t="s">
        <v>194</v>
      </c>
      <c r="C80" s="138">
        <v>0.70757397609249462</v>
      </c>
      <c r="D80" s="49"/>
      <c r="E80" s="49"/>
      <c r="F80" s="49"/>
      <c r="G80" s="49"/>
    </row>
    <row r="81" spans="2:7" s="140" customFormat="1" x14ac:dyDescent="0.3">
      <c r="B81" s="33" t="s">
        <v>195</v>
      </c>
      <c r="C81" s="138">
        <v>0.67510316368638235</v>
      </c>
      <c r="D81" s="49"/>
      <c r="E81" s="49"/>
      <c r="F81" s="49"/>
      <c r="G81" s="49"/>
    </row>
    <row r="82" spans="2:7" s="140" customFormat="1" x14ac:dyDescent="0.25">
      <c r="B82" s="57"/>
      <c r="C82" s="57"/>
      <c r="D82" s="49"/>
      <c r="E82" s="49"/>
      <c r="F82" s="49"/>
      <c r="G82" s="49"/>
    </row>
    <row r="83" spans="2:7" s="140" customFormat="1" x14ac:dyDescent="0.25">
      <c r="B83" s="57"/>
      <c r="C83" s="57"/>
      <c r="D83" s="49"/>
      <c r="E83" s="49"/>
      <c r="F83" s="49"/>
      <c r="G83" s="49"/>
    </row>
    <row r="84" spans="2:7" x14ac:dyDescent="0.3">
      <c r="B84" s="237" t="s">
        <v>137</v>
      </c>
      <c r="C84" s="237"/>
    </row>
    <row r="85" spans="2:7" ht="99" customHeight="1" x14ac:dyDescent="0.3">
      <c r="B85" s="80" t="s">
        <v>36</v>
      </c>
      <c r="C85" s="169" t="s">
        <v>280</v>
      </c>
    </row>
    <row r="86" spans="2:7" x14ac:dyDescent="0.3">
      <c r="B86" s="87" t="s">
        <v>43</v>
      </c>
      <c r="C86" s="127">
        <v>0.49500851890354636</v>
      </c>
    </row>
    <row r="87" spans="2:7" x14ac:dyDescent="0.3">
      <c r="B87" s="88" t="s">
        <v>138</v>
      </c>
      <c r="C87" s="137">
        <v>0.47899999999999998</v>
      </c>
    </row>
    <row r="88" spans="2:7" x14ac:dyDescent="0.3">
      <c r="B88" s="89" t="s">
        <v>37</v>
      </c>
      <c r="C88" s="138">
        <v>0.529725434632764</v>
      </c>
    </row>
    <row r="89" spans="2:7" x14ac:dyDescent="0.3">
      <c r="B89" s="89" t="s">
        <v>139</v>
      </c>
      <c r="C89" s="138">
        <v>0.13043478260869565</v>
      </c>
    </row>
    <row r="90" spans="2:7" x14ac:dyDescent="0.3">
      <c r="B90" s="89" t="s">
        <v>140</v>
      </c>
      <c r="C90" s="138">
        <v>0.3790543180930051</v>
      </c>
    </row>
    <row r="91" spans="2:7" x14ac:dyDescent="0.3">
      <c r="B91" s="89" t="s">
        <v>141</v>
      </c>
      <c r="C91" s="138">
        <v>0.35039403085177734</v>
      </c>
    </row>
    <row r="92" spans="2:7" x14ac:dyDescent="0.3">
      <c r="B92" s="89" t="s">
        <v>142</v>
      </c>
      <c r="C92" s="138">
        <v>0.31416285944638539</v>
      </c>
    </row>
    <row r="93" spans="2:7" x14ac:dyDescent="0.3">
      <c r="B93" s="89" t="s">
        <v>143</v>
      </c>
      <c r="C93" s="138">
        <v>0.63206871868289194</v>
      </c>
      <c r="G93" s="77" t="s">
        <v>1</v>
      </c>
    </row>
    <row r="94" spans="2:7" x14ac:dyDescent="0.3">
      <c r="B94" s="89" t="s">
        <v>144</v>
      </c>
      <c r="C94" s="138">
        <v>0.53833906508725005</v>
      </c>
    </row>
    <row r="95" spans="2:7" x14ac:dyDescent="0.3">
      <c r="B95" s="89" t="s">
        <v>145</v>
      </c>
      <c r="C95" s="138">
        <v>0.45886411889596601</v>
      </c>
    </row>
    <row r="96" spans="2:7" x14ac:dyDescent="0.3">
      <c r="B96" s="89" t="s">
        <v>146</v>
      </c>
      <c r="C96" s="138">
        <v>0.40086580086580087</v>
      </c>
    </row>
    <row r="97" spans="2:3" x14ac:dyDescent="0.3">
      <c r="B97" s="89" t="s">
        <v>147</v>
      </c>
      <c r="C97" s="138">
        <v>0.49883328329356491</v>
      </c>
    </row>
    <row r="98" spans="2:3" x14ac:dyDescent="0.3">
      <c r="B98" s="89" t="s">
        <v>148</v>
      </c>
      <c r="C98" s="138">
        <v>0.48310598111227704</v>
      </c>
    </row>
    <row r="99" spans="2:3" x14ac:dyDescent="0.3">
      <c r="B99" s="89" t="s">
        <v>149</v>
      </c>
      <c r="C99" s="138">
        <v>0.48544805469837238</v>
      </c>
    </row>
    <row r="100" spans="2:3" x14ac:dyDescent="0.3">
      <c r="B100" s="89" t="s">
        <v>150</v>
      </c>
      <c r="C100" s="138">
        <v>0.47487444741827806</v>
      </c>
    </row>
    <row r="101" spans="2:3" x14ac:dyDescent="0.3">
      <c r="B101" s="89" t="s">
        <v>151</v>
      </c>
      <c r="C101" s="138">
        <v>0.43424170616113744</v>
      </c>
    </row>
    <row r="102" spans="2:3" x14ac:dyDescent="0.3">
      <c r="B102" s="89" t="s">
        <v>152</v>
      </c>
      <c r="C102" s="138">
        <v>0.43828801458301686</v>
      </c>
    </row>
    <row r="103" spans="2:3" x14ac:dyDescent="0.3">
      <c r="B103" s="89" t="s">
        <v>153</v>
      </c>
      <c r="C103" s="138">
        <v>0.4121418882814748</v>
      </c>
    </row>
    <row r="104" spans="2:3" x14ac:dyDescent="0.3">
      <c r="B104" s="89" t="s">
        <v>154</v>
      </c>
      <c r="C104" s="138">
        <v>0.43917896329928113</v>
      </c>
    </row>
    <row r="105" spans="2:3" x14ac:dyDescent="0.3">
      <c r="B105" s="89" t="s">
        <v>155</v>
      </c>
      <c r="C105" s="138">
        <v>0.37353938937052394</v>
      </c>
    </row>
    <row r="106" spans="2:3" x14ac:dyDescent="0.3">
      <c r="B106" s="89" t="s">
        <v>156</v>
      </c>
      <c r="C106" s="138">
        <v>0.48145754661891227</v>
      </c>
    </row>
    <row r="107" spans="2:3" x14ac:dyDescent="0.3">
      <c r="B107" s="89" t="s">
        <v>157</v>
      </c>
      <c r="C107" s="138">
        <v>0.61511113958106467</v>
      </c>
    </row>
    <row r="108" spans="2:3" x14ac:dyDescent="0.3">
      <c r="B108" s="89" t="s">
        <v>158</v>
      </c>
      <c r="C108" s="138">
        <v>0.55494303564865854</v>
      </c>
    </row>
    <row r="109" spans="2:3" x14ac:dyDescent="0.3">
      <c r="B109" s="89" t="s">
        <v>159</v>
      </c>
      <c r="C109" s="138">
        <v>0.34684065934065933</v>
      </c>
    </row>
    <row r="110" spans="2:3" x14ac:dyDescent="0.3">
      <c r="B110" s="89" t="s">
        <v>160</v>
      </c>
      <c r="C110" s="138">
        <v>0.44687189672293942</v>
      </c>
    </row>
    <row r="111" spans="2:3" x14ac:dyDescent="0.3">
      <c r="B111" s="89" t="s">
        <v>161</v>
      </c>
      <c r="C111" s="138">
        <v>0.50456823985623755</v>
      </c>
    </row>
    <row r="112" spans="2:3" x14ac:dyDescent="0.3">
      <c r="B112" s="89" t="s">
        <v>162</v>
      </c>
      <c r="C112" s="138">
        <v>0.41376228775692581</v>
      </c>
    </row>
    <row r="113" spans="2:6" x14ac:dyDescent="0.3">
      <c r="B113" s="89" t="s">
        <v>163</v>
      </c>
      <c r="C113" s="138">
        <v>0.52576419213973802</v>
      </c>
    </row>
    <row r="114" spans="2:6" x14ac:dyDescent="0.3">
      <c r="B114" s="89" t="s">
        <v>164</v>
      </c>
      <c r="C114" s="138">
        <v>0.67495936427668413</v>
      </c>
    </row>
    <row r="115" spans="2:6" x14ac:dyDescent="0.3">
      <c r="B115" s="89" t="s">
        <v>165</v>
      </c>
      <c r="C115" s="138">
        <v>0.5619736451005648</v>
      </c>
    </row>
    <row r="116" spans="2:6" x14ac:dyDescent="0.3">
      <c r="B116" s="89" t="s">
        <v>166</v>
      </c>
      <c r="C116" s="138">
        <v>0.34389597273071582</v>
      </c>
    </row>
    <row r="117" spans="2:6" x14ac:dyDescent="0.3">
      <c r="B117" s="89" t="s">
        <v>167</v>
      </c>
      <c r="C117" s="138">
        <v>0.53162146948776534</v>
      </c>
    </row>
    <row r="118" spans="2:6" x14ac:dyDescent="0.3">
      <c r="B118" s="89" t="s">
        <v>168</v>
      </c>
      <c r="C118" s="138">
        <v>0.39676318701586133</v>
      </c>
    </row>
    <row r="119" spans="2:6" x14ac:dyDescent="0.3">
      <c r="B119" s="89" t="s">
        <v>169</v>
      </c>
      <c r="C119" s="138">
        <v>0.28681710213776723</v>
      </c>
    </row>
    <row r="120" spans="2:6" x14ac:dyDescent="0.3">
      <c r="B120" s="89" t="s">
        <v>170</v>
      </c>
      <c r="C120" s="138">
        <v>0.50030734877185945</v>
      </c>
    </row>
    <row r="121" spans="2:6" x14ac:dyDescent="0.3">
      <c r="B121" s="89" t="s">
        <v>171</v>
      </c>
      <c r="C121" s="138">
        <v>0.47345447824881637</v>
      </c>
    </row>
    <row r="122" spans="2:6" x14ac:dyDescent="0.3">
      <c r="B122" s="89" t="s">
        <v>172</v>
      </c>
      <c r="C122" s="138">
        <v>0.44881005837449484</v>
      </c>
    </row>
    <row r="123" spans="2:6" x14ac:dyDescent="0.3">
      <c r="B123" s="89" t="s">
        <v>173</v>
      </c>
      <c r="C123" s="138">
        <v>0.50196206564179646</v>
      </c>
    </row>
    <row r="124" spans="2:6" x14ac:dyDescent="0.3">
      <c r="B124" s="89" t="s">
        <v>174</v>
      </c>
      <c r="C124" s="138">
        <v>0.49532723574344606</v>
      </c>
      <c r="F124" s="77" t="s">
        <v>1</v>
      </c>
    </row>
    <row r="125" spans="2:6" x14ac:dyDescent="0.3">
      <c r="B125" s="89" t="s">
        <v>175</v>
      </c>
      <c r="C125" s="138">
        <v>0.55595183952892735</v>
      </c>
    </row>
    <row r="126" spans="2:6" x14ac:dyDescent="0.3">
      <c r="B126" s="89" t="s">
        <v>176</v>
      </c>
      <c r="C126" s="138">
        <v>0.47660859099070657</v>
      </c>
    </row>
    <row r="127" spans="2:6" x14ac:dyDescent="0.3">
      <c r="B127" s="89" t="s">
        <v>177</v>
      </c>
      <c r="C127" s="138">
        <v>0.56830709638973032</v>
      </c>
    </row>
    <row r="128" spans="2:6" x14ac:dyDescent="0.3">
      <c r="B128" s="89" t="s">
        <v>178</v>
      </c>
      <c r="C128" s="138">
        <v>0.54813128533546807</v>
      </c>
    </row>
    <row r="129" spans="2:3" x14ac:dyDescent="0.3">
      <c r="B129" s="89" t="s">
        <v>179</v>
      </c>
      <c r="C129" s="138">
        <v>0.58504186169160788</v>
      </c>
    </row>
    <row r="130" spans="2:3" x14ac:dyDescent="0.3">
      <c r="B130" s="89" t="s">
        <v>180</v>
      </c>
      <c r="C130" s="138">
        <v>0.51000745897563404</v>
      </c>
    </row>
    <row r="131" spans="2:3" x14ac:dyDescent="0.3">
      <c r="B131" s="89" t="s">
        <v>181</v>
      </c>
      <c r="C131" s="138">
        <v>0.59990665110851804</v>
      </c>
    </row>
    <row r="132" spans="2:3" x14ac:dyDescent="0.3">
      <c r="B132" s="89" t="s">
        <v>182</v>
      </c>
      <c r="C132" s="138">
        <v>0.42007919869555088</v>
      </c>
    </row>
    <row r="133" spans="2:3" x14ac:dyDescent="0.3">
      <c r="B133" s="89" t="s">
        <v>183</v>
      </c>
      <c r="C133" s="138">
        <v>0.35078534031413611</v>
      </c>
    </row>
    <row r="134" spans="2:3" x14ac:dyDescent="0.3">
      <c r="B134" s="89" t="s">
        <v>184</v>
      </c>
      <c r="C134" s="138">
        <v>0.4075091575091575</v>
      </c>
    </row>
    <row r="135" spans="2:3" x14ac:dyDescent="0.3">
      <c r="B135" s="89" t="s">
        <v>185</v>
      </c>
      <c r="C135" s="138">
        <v>0.43003650269424648</v>
      </c>
    </row>
    <row r="136" spans="2:3" x14ac:dyDescent="0.3">
      <c r="B136" s="89" t="s">
        <v>186</v>
      </c>
      <c r="C136" s="138">
        <v>0.50487692848072196</v>
      </c>
    </row>
    <row r="137" spans="2:3" x14ac:dyDescent="0.3">
      <c r="B137" s="89" t="s">
        <v>187</v>
      </c>
      <c r="C137" s="138">
        <v>0.4273756949767023</v>
      </c>
    </row>
    <row r="138" spans="2:3" x14ac:dyDescent="0.3">
      <c r="B138" s="89" t="s">
        <v>188</v>
      </c>
      <c r="C138" s="138">
        <v>0.51428173331475546</v>
      </c>
    </row>
    <row r="139" spans="2:3" x14ac:dyDescent="0.3">
      <c r="B139" s="89" t="s">
        <v>189</v>
      </c>
      <c r="C139" s="138">
        <v>0.48758032032224036</v>
      </c>
    </row>
    <row r="140" spans="2:3" x14ac:dyDescent="0.3">
      <c r="B140" s="89" t="s">
        <v>190</v>
      </c>
      <c r="C140" s="138">
        <v>0.47764227642276424</v>
      </c>
    </row>
    <row r="141" spans="2:3" x14ac:dyDescent="0.3">
      <c r="B141" s="89" t="s">
        <v>191</v>
      </c>
      <c r="C141" s="138">
        <v>0.48121167801091297</v>
      </c>
    </row>
    <row r="142" spans="2:3" x14ac:dyDescent="0.3">
      <c r="B142" s="89" t="s">
        <v>192</v>
      </c>
      <c r="C142" s="138">
        <v>0.29845626072041165</v>
      </c>
    </row>
    <row r="143" spans="2:3" x14ac:dyDescent="0.3">
      <c r="B143" s="89" t="s">
        <v>193</v>
      </c>
      <c r="C143" s="138">
        <v>0.49863478710058301</v>
      </c>
    </row>
    <row r="144" spans="2:3" x14ac:dyDescent="0.3">
      <c r="B144" s="89" t="s">
        <v>194</v>
      </c>
      <c r="C144" s="138">
        <v>0.53768971867657334</v>
      </c>
    </row>
    <row r="145" spans="2:3" x14ac:dyDescent="0.3">
      <c r="B145" s="89" t="s">
        <v>195</v>
      </c>
      <c r="C145" s="138">
        <v>0.40463681094153947</v>
      </c>
    </row>
    <row r="146" spans="2:3" x14ac:dyDescent="0.3"/>
    <row r="147" spans="2:3" x14ac:dyDescent="0.3"/>
    <row r="148" spans="2:3" x14ac:dyDescent="0.3"/>
    <row r="149" spans="2:3" x14ac:dyDescent="0.3">
      <c r="B149" s="237" t="s">
        <v>137</v>
      </c>
      <c r="C149" s="237"/>
    </row>
    <row r="150" spans="2:3" ht="146.25" customHeight="1" x14ac:dyDescent="0.3">
      <c r="B150" s="80" t="s">
        <v>36</v>
      </c>
      <c r="C150" s="169" t="s">
        <v>281</v>
      </c>
    </row>
    <row r="151" spans="2:3" x14ac:dyDescent="0.3">
      <c r="B151" s="87" t="s">
        <v>43</v>
      </c>
      <c r="C151" s="127">
        <v>0.81625835189309581</v>
      </c>
    </row>
    <row r="152" spans="2:3" x14ac:dyDescent="0.3">
      <c r="B152" s="88" t="s">
        <v>138</v>
      </c>
      <c r="C152" s="137">
        <v>0.82099999999999995</v>
      </c>
    </row>
    <row r="153" spans="2:3" x14ac:dyDescent="0.3">
      <c r="B153" s="89" t="s">
        <v>37</v>
      </c>
      <c r="C153" s="138">
        <v>0.82093163944343617</v>
      </c>
    </row>
    <row r="154" spans="2:3" x14ac:dyDescent="0.3">
      <c r="B154" s="89" t="s">
        <v>139</v>
      </c>
      <c r="C154" s="138">
        <v>0</v>
      </c>
    </row>
    <row r="155" spans="2:3" x14ac:dyDescent="0.3">
      <c r="B155" s="89" t="s">
        <v>140</v>
      </c>
      <c r="C155" s="138">
        <v>0.85365853658536583</v>
      </c>
    </row>
    <row r="156" spans="2:3" x14ac:dyDescent="0.3">
      <c r="B156" s="89" t="s">
        <v>141</v>
      </c>
      <c r="C156" s="138">
        <v>0.82362728785357742</v>
      </c>
    </row>
    <row r="157" spans="2:3" x14ac:dyDescent="0.3">
      <c r="B157" s="89" t="s">
        <v>142</v>
      </c>
      <c r="C157" s="138">
        <v>0.9</v>
      </c>
    </row>
    <row r="158" spans="2:3" x14ac:dyDescent="0.3">
      <c r="B158" s="89" t="s">
        <v>143</v>
      </c>
      <c r="C158" s="138" t="s">
        <v>196</v>
      </c>
    </row>
    <row r="159" spans="2:3" x14ac:dyDescent="0.3">
      <c r="B159" s="89" t="s">
        <v>144</v>
      </c>
      <c r="C159" s="138">
        <v>0.83057851239669422</v>
      </c>
    </row>
    <row r="160" spans="2:3" x14ac:dyDescent="0.3">
      <c r="B160" s="89" t="s">
        <v>145</v>
      </c>
      <c r="C160" s="138">
        <v>0.88636363636363635</v>
      </c>
    </row>
    <row r="161" spans="2:3" x14ac:dyDescent="0.3">
      <c r="B161" s="89" t="s">
        <v>146</v>
      </c>
      <c r="C161" s="138">
        <v>0.78008298755186722</v>
      </c>
    </row>
    <row r="162" spans="2:3" x14ac:dyDescent="0.3">
      <c r="B162" s="89" t="s">
        <v>147</v>
      </c>
      <c r="C162" s="138">
        <v>0.86390532544378695</v>
      </c>
    </row>
    <row r="163" spans="2:3" x14ac:dyDescent="0.3">
      <c r="B163" s="89" t="s">
        <v>148</v>
      </c>
      <c r="C163" s="138">
        <v>0.83870967741935487</v>
      </c>
    </row>
    <row r="164" spans="2:3" x14ac:dyDescent="0.3">
      <c r="B164" s="89" t="s">
        <v>149</v>
      </c>
      <c r="C164" s="138">
        <v>0.8125</v>
      </c>
    </row>
    <row r="165" spans="2:3" x14ac:dyDescent="0.3">
      <c r="B165" s="89" t="s">
        <v>150</v>
      </c>
      <c r="C165" s="138">
        <v>0.90116279069767447</v>
      </c>
    </row>
    <row r="166" spans="2:3" x14ac:dyDescent="0.3">
      <c r="B166" s="89" t="s">
        <v>151</v>
      </c>
      <c r="C166" s="138">
        <v>0.8571428571428571</v>
      </c>
    </row>
    <row r="167" spans="2:3" x14ac:dyDescent="0.3">
      <c r="B167" s="89" t="s">
        <v>152</v>
      </c>
      <c r="C167" s="138">
        <v>0.7876514714368148</v>
      </c>
    </row>
    <row r="168" spans="2:3" x14ac:dyDescent="0.3">
      <c r="B168" s="89" t="s">
        <v>153</v>
      </c>
      <c r="C168" s="138">
        <v>0.8896551724137931</v>
      </c>
    </row>
    <row r="169" spans="2:3" x14ac:dyDescent="0.3">
      <c r="B169" s="89" t="s">
        <v>154</v>
      </c>
      <c r="C169" s="138">
        <v>0.7870967741935484</v>
      </c>
    </row>
    <row r="170" spans="2:3" x14ac:dyDescent="0.3">
      <c r="B170" s="89" t="s">
        <v>155</v>
      </c>
      <c r="C170" s="138">
        <v>0.67924528301886788</v>
      </c>
    </row>
    <row r="171" spans="2:3" x14ac:dyDescent="0.3">
      <c r="B171" s="89" t="s">
        <v>156</v>
      </c>
      <c r="C171" s="138">
        <v>0.83606255749770009</v>
      </c>
    </row>
    <row r="172" spans="2:3" x14ac:dyDescent="0.3">
      <c r="B172" s="89" t="s">
        <v>157</v>
      </c>
      <c r="C172" s="138">
        <v>0.89403973509933776</v>
      </c>
    </row>
    <row r="173" spans="2:3" x14ac:dyDescent="0.3">
      <c r="B173" s="89" t="s">
        <v>158</v>
      </c>
      <c r="C173" s="138">
        <v>0.79534883720930227</v>
      </c>
    </row>
    <row r="174" spans="2:3" x14ac:dyDescent="0.3">
      <c r="B174" s="89" t="s">
        <v>159</v>
      </c>
      <c r="C174" s="138">
        <v>0.81481481481481477</v>
      </c>
    </row>
    <row r="175" spans="2:3" x14ac:dyDescent="0.3">
      <c r="B175" s="89" t="s">
        <v>160</v>
      </c>
      <c r="C175" s="138">
        <v>0.87109375</v>
      </c>
    </row>
    <row r="176" spans="2:3" x14ac:dyDescent="0.3">
      <c r="B176" s="89" t="s">
        <v>161</v>
      </c>
      <c r="C176" s="138">
        <v>0.8527131782945736</v>
      </c>
    </row>
    <row r="177" spans="2:3" x14ac:dyDescent="0.3">
      <c r="B177" s="89" t="s">
        <v>162</v>
      </c>
      <c r="C177" s="138">
        <v>0.95833333333333337</v>
      </c>
    </row>
    <row r="178" spans="2:3" x14ac:dyDescent="0.3">
      <c r="B178" s="89" t="s">
        <v>163</v>
      </c>
      <c r="C178" s="138" t="s">
        <v>196</v>
      </c>
    </row>
    <row r="179" spans="2:3" x14ac:dyDescent="0.3">
      <c r="B179" s="89" t="s">
        <v>164</v>
      </c>
      <c r="C179" s="138">
        <v>0.84221311475409832</v>
      </c>
    </row>
    <row r="180" spans="2:3" x14ac:dyDescent="0.3">
      <c r="B180" s="89" t="s">
        <v>165</v>
      </c>
      <c r="C180" s="138">
        <v>0.82781456953642385</v>
      </c>
    </row>
    <row r="181" spans="2:3" x14ac:dyDescent="0.3">
      <c r="B181" s="89" t="s">
        <v>166</v>
      </c>
      <c r="C181" s="138">
        <v>0.84848484848484851</v>
      </c>
    </row>
    <row r="182" spans="2:3" x14ac:dyDescent="0.3">
      <c r="B182" s="89" t="s">
        <v>167</v>
      </c>
      <c r="C182" s="138">
        <v>0.74973674973674975</v>
      </c>
    </row>
    <row r="183" spans="2:3" x14ac:dyDescent="0.3">
      <c r="B183" s="89" t="s">
        <v>168</v>
      </c>
      <c r="C183" s="138">
        <v>0.81445783132530125</v>
      </c>
    </row>
    <row r="184" spans="2:3" x14ac:dyDescent="0.3">
      <c r="B184" s="89" t="s">
        <v>169</v>
      </c>
      <c r="C184" s="138">
        <v>0.79591836734693877</v>
      </c>
    </row>
    <row r="185" spans="2:3" x14ac:dyDescent="0.3">
      <c r="B185" s="89" t="s">
        <v>170</v>
      </c>
      <c r="C185" s="138">
        <v>0.7766302744172322</v>
      </c>
    </row>
    <row r="186" spans="2:3" x14ac:dyDescent="0.3">
      <c r="B186" s="89" t="s">
        <v>171</v>
      </c>
      <c r="C186" s="138">
        <v>0.81753812636165579</v>
      </c>
    </row>
    <row r="187" spans="2:3" x14ac:dyDescent="0.3">
      <c r="B187" s="89" t="s">
        <v>172</v>
      </c>
      <c r="C187" s="138">
        <v>0.81818181818181823</v>
      </c>
    </row>
    <row r="188" spans="2:3" x14ac:dyDescent="0.3">
      <c r="B188" s="89" t="s">
        <v>173</v>
      </c>
      <c r="C188" s="138">
        <v>0.78978978978978975</v>
      </c>
    </row>
    <row r="189" spans="2:3" x14ac:dyDescent="0.3">
      <c r="B189" s="89" t="s">
        <v>174</v>
      </c>
      <c r="C189" s="138">
        <v>0.8774407976734524</v>
      </c>
    </row>
    <row r="190" spans="2:3" x14ac:dyDescent="0.3">
      <c r="B190" s="89" t="s">
        <v>175</v>
      </c>
      <c r="C190" s="138">
        <v>0.88502994011976044</v>
      </c>
    </row>
    <row r="191" spans="2:3" x14ac:dyDescent="0.3">
      <c r="B191" s="89" t="s">
        <v>176</v>
      </c>
      <c r="C191" s="138">
        <v>0.88047808764940239</v>
      </c>
    </row>
    <row r="192" spans="2:3" x14ac:dyDescent="0.3">
      <c r="B192" s="89" t="s">
        <v>177</v>
      </c>
      <c r="C192" s="138">
        <v>0.76155717761557173</v>
      </c>
    </row>
    <row r="193" spans="2:3" x14ac:dyDescent="0.3">
      <c r="B193" s="89" t="s">
        <v>178</v>
      </c>
      <c r="C193" s="138">
        <v>0.81832797427652737</v>
      </c>
    </row>
    <row r="194" spans="2:3" x14ac:dyDescent="0.3">
      <c r="B194" s="89" t="s">
        <v>179</v>
      </c>
      <c r="C194" s="138">
        <v>0.81123919308357351</v>
      </c>
    </row>
    <row r="195" spans="2:3" x14ac:dyDescent="0.3">
      <c r="B195" s="89" t="s">
        <v>180</v>
      </c>
      <c r="C195" s="138">
        <v>0.81049562682215748</v>
      </c>
    </row>
    <row r="196" spans="2:3" x14ac:dyDescent="0.3">
      <c r="B196" s="89" t="s">
        <v>181</v>
      </c>
      <c r="C196" s="138">
        <v>0.82117647058823529</v>
      </c>
    </row>
    <row r="197" spans="2:3" x14ac:dyDescent="0.3">
      <c r="B197" s="89" t="s">
        <v>182</v>
      </c>
      <c r="C197" s="138">
        <v>0.77777777777777779</v>
      </c>
    </row>
    <row r="198" spans="2:3" x14ac:dyDescent="0.3">
      <c r="B198" s="89" t="s">
        <v>183</v>
      </c>
      <c r="C198" s="138" t="s">
        <v>196</v>
      </c>
    </row>
    <row r="199" spans="2:3" x14ac:dyDescent="0.3">
      <c r="B199" s="89" t="s">
        <v>184</v>
      </c>
      <c r="C199" s="138">
        <v>0.86915887850467288</v>
      </c>
    </row>
    <row r="200" spans="2:3" x14ac:dyDescent="0.3">
      <c r="B200" s="89" t="s">
        <v>185</v>
      </c>
      <c r="C200" s="138">
        <v>0.85873605947955389</v>
      </c>
    </row>
    <row r="201" spans="2:3" x14ac:dyDescent="0.3">
      <c r="B201" s="89" t="s">
        <v>186</v>
      </c>
      <c r="C201" s="138">
        <v>0.81313868613138685</v>
      </c>
    </row>
    <row r="202" spans="2:3" x14ac:dyDescent="0.3">
      <c r="B202" s="89" t="s">
        <v>187</v>
      </c>
      <c r="C202" s="138">
        <v>0.80147835269271384</v>
      </c>
    </row>
    <row r="203" spans="2:3" x14ac:dyDescent="0.3">
      <c r="B203" s="89" t="s">
        <v>188</v>
      </c>
      <c r="C203" s="138">
        <v>0.8029197080291971</v>
      </c>
    </row>
    <row r="204" spans="2:3" x14ac:dyDescent="0.3">
      <c r="B204" s="89" t="s">
        <v>189</v>
      </c>
      <c r="C204" s="138">
        <v>0.74576271186440679</v>
      </c>
    </row>
    <row r="205" spans="2:3" x14ac:dyDescent="0.3">
      <c r="B205" s="89" t="s">
        <v>190</v>
      </c>
      <c r="C205" s="138">
        <v>0.78947368421052633</v>
      </c>
    </row>
    <row r="206" spans="2:3" x14ac:dyDescent="0.3">
      <c r="B206" s="89" t="s">
        <v>191</v>
      </c>
      <c r="C206" s="138">
        <v>0.85620915032679734</v>
      </c>
    </row>
    <row r="207" spans="2:3" x14ac:dyDescent="0.3">
      <c r="B207" s="89" t="s">
        <v>192</v>
      </c>
      <c r="C207" s="138">
        <v>0.8351648351648352</v>
      </c>
    </row>
    <row r="208" spans="2:3" x14ac:dyDescent="0.3">
      <c r="B208" s="89" t="s">
        <v>193</v>
      </c>
      <c r="C208" s="138">
        <v>0.85190409026798308</v>
      </c>
    </row>
    <row r="209" spans="2:3" x14ac:dyDescent="0.3">
      <c r="B209" s="89" t="s">
        <v>194</v>
      </c>
      <c r="C209" s="138">
        <v>0.8413793103448276</v>
      </c>
    </row>
    <row r="210" spans="2:3" x14ac:dyDescent="0.3">
      <c r="B210" s="89" t="s">
        <v>195</v>
      </c>
      <c r="C210" s="138">
        <v>0.80487804878048785</v>
      </c>
    </row>
    <row r="211" spans="2:3" x14ac:dyDescent="0.3"/>
    <row r="212" spans="2:3" x14ac:dyDescent="0.3"/>
    <row r="213" spans="2:3" x14ac:dyDescent="0.3">
      <c r="B213" s="225" t="s">
        <v>202</v>
      </c>
      <c r="C213" s="225"/>
    </row>
    <row r="214" spans="2:3" ht="138" x14ac:dyDescent="0.3">
      <c r="B214" s="99" t="s">
        <v>36</v>
      </c>
      <c r="C214" s="100" t="s">
        <v>283</v>
      </c>
    </row>
    <row r="215" spans="2:3" x14ac:dyDescent="0.3">
      <c r="B215" s="101" t="s">
        <v>43</v>
      </c>
      <c r="C215" s="162">
        <v>0.39781708694015805</v>
      </c>
    </row>
    <row r="216" spans="2:3" x14ac:dyDescent="0.3">
      <c r="B216" s="103" t="s">
        <v>138</v>
      </c>
      <c r="C216" s="163">
        <f>QUARTILE(C217:C274,2)</f>
        <v>0.38271604938271603</v>
      </c>
    </row>
    <row r="217" spans="2:3" x14ac:dyDescent="0.3">
      <c r="B217" s="89" t="s">
        <v>37</v>
      </c>
      <c r="C217" s="138">
        <v>0.42474916387959866</v>
      </c>
    </row>
    <row r="218" spans="2:3" x14ac:dyDescent="0.3">
      <c r="B218" s="89" t="s">
        <v>139</v>
      </c>
      <c r="C218" s="138">
        <v>0</v>
      </c>
    </row>
    <row r="219" spans="2:3" x14ac:dyDescent="0.3">
      <c r="B219" s="89" t="s">
        <v>140</v>
      </c>
      <c r="C219" s="138">
        <v>0.40740740740740738</v>
      </c>
    </row>
    <row r="220" spans="2:3" x14ac:dyDescent="0.3">
      <c r="B220" s="89" t="s">
        <v>141</v>
      </c>
      <c r="C220" s="138">
        <v>0.37373737373737376</v>
      </c>
    </row>
    <row r="221" spans="2:3" x14ac:dyDescent="0.3">
      <c r="B221" s="89" t="s">
        <v>142</v>
      </c>
      <c r="C221" s="138" t="s">
        <v>196</v>
      </c>
    </row>
    <row r="222" spans="2:3" x14ac:dyDescent="0.3">
      <c r="B222" s="89" t="s">
        <v>143</v>
      </c>
      <c r="C222" s="138" t="s">
        <v>196</v>
      </c>
    </row>
    <row r="223" spans="2:3" x14ac:dyDescent="0.3">
      <c r="B223" s="89" t="s">
        <v>144</v>
      </c>
      <c r="C223" s="138">
        <v>0.4517543859649123</v>
      </c>
    </row>
    <row r="224" spans="2:3" x14ac:dyDescent="0.3">
      <c r="B224" s="89" t="s">
        <v>145</v>
      </c>
      <c r="C224" s="138">
        <v>0.47222222222222221</v>
      </c>
    </row>
    <row r="225" spans="2:3" x14ac:dyDescent="0.3">
      <c r="B225" s="89" t="s">
        <v>146</v>
      </c>
      <c r="C225" s="138">
        <v>0.18478260869565216</v>
      </c>
    </row>
    <row r="226" spans="2:3" x14ac:dyDescent="0.3">
      <c r="B226" s="89" t="s">
        <v>147</v>
      </c>
      <c r="C226" s="138">
        <v>0.38642659279778391</v>
      </c>
    </row>
    <row r="227" spans="2:3" x14ac:dyDescent="0.3">
      <c r="B227" s="89" t="s">
        <v>148</v>
      </c>
      <c r="C227" s="138">
        <v>0.44</v>
      </c>
    </row>
    <row r="228" spans="2:3" x14ac:dyDescent="0.3">
      <c r="B228" s="89" t="s">
        <v>149</v>
      </c>
      <c r="C228" s="138">
        <v>0.21374045801526717</v>
      </c>
    </row>
    <row r="229" spans="2:3" x14ac:dyDescent="0.3">
      <c r="B229" s="89" t="s">
        <v>150</v>
      </c>
      <c r="C229" s="138">
        <v>0.40677966101694918</v>
      </c>
    </row>
    <row r="230" spans="2:3" x14ac:dyDescent="0.3">
      <c r="B230" s="89" t="s">
        <v>151</v>
      </c>
      <c r="C230" s="138" t="s">
        <v>196</v>
      </c>
    </row>
    <row r="231" spans="2:3" x14ac:dyDescent="0.3">
      <c r="B231" s="89" t="s">
        <v>152</v>
      </c>
      <c r="C231" s="138">
        <v>0.42830882352941174</v>
      </c>
    </row>
    <row r="232" spans="2:3" x14ac:dyDescent="0.3">
      <c r="B232" s="89" t="s">
        <v>153</v>
      </c>
      <c r="C232" s="138">
        <v>0.34090909090909088</v>
      </c>
    </row>
    <row r="233" spans="2:3" x14ac:dyDescent="0.3">
      <c r="B233" s="89" t="s">
        <v>154</v>
      </c>
      <c r="C233" s="138">
        <v>0.30392156862745096</v>
      </c>
    </row>
    <row r="234" spans="2:3" x14ac:dyDescent="0.3">
      <c r="B234" s="89" t="s">
        <v>155</v>
      </c>
      <c r="C234" s="138">
        <v>0.26829268292682928</v>
      </c>
    </row>
    <row r="235" spans="2:3" x14ac:dyDescent="0.3">
      <c r="B235" s="89" t="s">
        <v>156</v>
      </c>
      <c r="C235" s="138">
        <v>0.46858168761220825</v>
      </c>
    </row>
    <row r="236" spans="2:3" x14ac:dyDescent="0.3">
      <c r="B236" s="89" t="s">
        <v>157</v>
      </c>
      <c r="C236" s="138">
        <v>0.42857142857142855</v>
      </c>
    </row>
    <row r="237" spans="2:3" x14ac:dyDescent="0.3">
      <c r="B237" s="89" t="s">
        <v>158</v>
      </c>
      <c r="C237" s="138">
        <v>0.38461538461538464</v>
      </c>
    </row>
    <row r="238" spans="2:3" x14ac:dyDescent="0.3">
      <c r="B238" s="89" t="s">
        <v>159</v>
      </c>
      <c r="C238" s="138" t="s">
        <v>196</v>
      </c>
    </row>
    <row r="239" spans="2:3" x14ac:dyDescent="0.3">
      <c r="B239" s="89" t="s">
        <v>160</v>
      </c>
      <c r="C239" s="138">
        <v>0.38271604938271603</v>
      </c>
    </row>
    <row r="240" spans="2:3" x14ac:dyDescent="0.3">
      <c r="B240" s="89" t="s">
        <v>161</v>
      </c>
      <c r="C240" s="138">
        <v>0.33823529411764708</v>
      </c>
    </row>
    <row r="241" spans="2:3" x14ac:dyDescent="0.3">
      <c r="B241" s="89" t="s">
        <v>162</v>
      </c>
      <c r="C241" s="138" t="s">
        <v>196</v>
      </c>
    </row>
    <row r="242" spans="2:3" x14ac:dyDescent="0.3">
      <c r="B242" s="89" t="s">
        <v>163</v>
      </c>
      <c r="C242" s="138" t="s">
        <v>196</v>
      </c>
    </row>
    <row r="243" spans="2:3" x14ac:dyDescent="0.3">
      <c r="B243" s="89" t="s">
        <v>164</v>
      </c>
      <c r="C243" s="138">
        <v>0.42857142857142855</v>
      </c>
    </row>
    <row r="244" spans="2:3" x14ac:dyDescent="0.3">
      <c r="B244" s="89" t="s">
        <v>165</v>
      </c>
      <c r="C244" s="138">
        <v>0.42105263157894735</v>
      </c>
    </row>
    <row r="245" spans="2:3" x14ac:dyDescent="0.3">
      <c r="B245" s="89" t="s">
        <v>166</v>
      </c>
      <c r="C245" s="138">
        <v>0.3392857142857143</v>
      </c>
    </row>
    <row r="246" spans="2:3" x14ac:dyDescent="0.3">
      <c r="B246" s="89" t="s">
        <v>167</v>
      </c>
      <c r="C246" s="138">
        <v>0.36851520572450808</v>
      </c>
    </row>
    <row r="247" spans="2:3" x14ac:dyDescent="0.3">
      <c r="B247" s="89" t="s">
        <v>168</v>
      </c>
      <c r="C247" s="138">
        <v>0.4206896551724138</v>
      </c>
    </row>
    <row r="248" spans="2:3" x14ac:dyDescent="0.3">
      <c r="B248" s="89" t="s">
        <v>169</v>
      </c>
      <c r="C248" s="138">
        <v>0</v>
      </c>
    </row>
    <row r="249" spans="2:3" x14ac:dyDescent="0.3">
      <c r="B249" s="89" t="s">
        <v>170</v>
      </c>
      <c r="C249" s="138">
        <v>0.37174721189591076</v>
      </c>
    </row>
    <row r="250" spans="2:3" x14ac:dyDescent="0.3">
      <c r="B250" s="89" t="s">
        <v>171</v>
      </c>
      <c r="C250" s="138">
        <v>0.4023494860499266</v>
      </c>
    </row>
    <row r="251" spans="2:3" x14ac:dyDescent="0.3">
      <c r="B251" s="89" t="s">
        <v>172</v>
      </c>
      <c r="C251" s="138" t="s">
        <v>196</v>
      </c>
    </row>
    <row r="252" spans="2:3" x14ac:dyDescent="0.3">
      <c r="B252" s="89" t="s">
        <v>173</v>
      </c>
      <c r="C252" s="138">
        <v>0.36207951070336392</v>
      </c>
    </row>
    <row r="253" spans="2:3" x14ac:dyDescent="0.3">
      <c r="B253" s="89" t="s">
        <v>174</v>
      </c>
      <c r="C253" s="138">
        <v>0.43098311817279045</v>
      </c>
    </row>
    <row r="254" spans="2:3" x14ac:dyDescent="0.3">
      <c r="B254" s="89" t="s">
        <v>175</v>
      </c>
      <c r="C254" s="138">
        <v>0.46938775510204084</v>
      </c>
    </row>
    <row r="255" spans="2:3" x14ac:dyDescent="0.3">
      <c r="B255" s="89" t="s">
        <v>176</v>
      </c>
      <c r="C255" s="138">
        <v>0.38549618320610685</v>
      </c>
    </row>
    <row r="256" spans="2:3" x14ac:dyDescent="0.3">
      <c r="B256" s="89" t="s">
        <v>177</v>
      </c>
      <c r="C256" s="138">
        <v>0.29239766081871343</v>
      </c>
    </row>
    <row r="257" spans="2:3" x14ac:dyDescent="0.3">
      <c r="B257" s="89" t="s">
        <v>178</v>
      </c>
      <c r="C257" s="138">
        <v>0.36144578313253012</v>
      </c>
    </row>
    <row r="258" spans="2:3" x14ac:dyDescent="0.3">
      <c r="B258" s="89" t="s">
        <v>179</v>
      </c>
      <c r="C258" s="138">
        <v>0.25431034482758619</v>
      </c>
    </row>
    <row r="259" spans="2:3" x14ac:dyDescent="0.3">
      <c r="B259" s="89" t="s">
        <v>180</v>
      </c>
      <c r="C259" s="138">
        <v>0.49212598425196852</v>
      </c>
    </row>
    <row r="260" spans="2:3" x14ac:dyDescent="0.3">
      <c r="B260" s="89" t="s">
        <v>181</v>
      </c>
      <c r="C260" s="138">
        <v>0.40579710144927539</v>
      </c>
    </row>
    <row r="261" spans="2:3" x14ac:dyDescent="0.3">
      <c r="B261" s="89" t="s">
        <v>182</v>
      </c>
      <c r="C261" s="138">
        <v>0.2937062937062937</v>
      </c>
    </row>
    <row r="262" spans="2:3" x14ac:dyDescent="0.3">
      <c r="B262" s="89" t="s">
        <v>183</v>
      </c>
      <c r="C262" s="138" t="s">
        <v>196</v>
      </c>
    </row>
    <row r="263" spans="2:3" x14ac:dyDescent="0.3">
      <c r="B263" s="89" t="s">
        <v>184</v>
      </c>
      <c r="C263" s="138">
        <v>0.36734693877551022</v>
      </c>
    </row>
    <row r="264" spans="2:3" x14ac:dyDescent="0.3">
      <c r="B264" s="89" t="s">
        <v>185</v>
      </c>
      <c r="C264" s="138">
        <v>0.33576642335766421</v>
      </c>
    </row>
    <row r="265" spans="2:3" x14ac:dyDescent="0.3">
      <c r="B265" s="89" t="s">
        <v>186</v>
      </c>
      <c r="C265" s="138">
        <v>0.42259414225941422</v>
      </c>
    </row>
    <row r="266" spans="2:3" x14ac:dyDescent="0.3">
      <c r="B266" s="89" t="s">
        <v>187</v>
      </c>
      <c r="C266" s="138">
        <v>0.35738831615120276</v>
      </c>
    </row>
    <row r="267" spans="2:3" x14ac:dyDescent="0.3">
      <c r="B267" s="89" t="s">
        <v>188</v>
      </c>
      <c r="C267" s="138">
        <v>0.24657534246575341</v>
      </c>
    </row>
    <row r="268" spans="2:3" x14ac:dyDescent="0.3">
      <c r="B268" s="89" t="s">
        <v>189</v>
      </c>
      <c r="C268" s="138">
        <v>0.28048780487804881</v>
      </c>
    </row>
    <row r="269" spans="2:3" x14ac:dyDescent="0.3">
      <c r="B269" s="89" t="s">
        <v>190</v>
      </c>
      <c r="C269" s="138" t="s">
        <v>196</v>
      </c>
    </row>
    <row r="270" spans="2:3" x14ac:dyDescent="0.3">
      <c r="B270" s="89" t="s">
        <v>191</v>
      </c>
      <c r="C270" s="138">
        <v>0.4563758389261745</v>
      </c>
    </row>
    <row r="271" spans="2:3" x14ac:dyDescent="0.3">
      <c r="B271" s="89" t="s">
        <v>192</v>
      </c>
      <c r="C271" s="138">
        <v>0.375</v>
      </c>
    </row>
    <row r="272" spans="2:3" x14ac:dyDescent="0.3">
      <c r="B272" s="89" t="s">
        <v>193</v>
      </c>
      <c r="C272" s="138">
        <v>0.39743589743589741</v>
      </c>
    </row>
    <row r="273" spans="2:3" x14ac:dyDescent="0.3">
      <c r="B273" s="89" t="s">
        <v>194</v>
      </c>
      <c r="C273" s="138">
        <v>0.20481927710843373</v>
      </c>
    </row>
    <row r="274" spans="2:3" x14ac:dyDescent="0.3">
      <c r="B274" s="89" t="s">
        <v>195</v>
      </c>
      <c r="C274" s="138">
        <v>0.40217391304347827</v>
      </c>
    </row>
    <row r="275" spans="2:3" x14ac:dyDescent="0.3"/>
    <row r="276" spans="2:3" x14ac:dyDescent="0.3"/>
    <row r="277" spans="2:3" x14ac:dyDescent="0.3"/>
  </sheetData>
  <sheetProtection sheet="1" selectLockedCells="1" autoFilter="0"/>
  <autoFilter ref="B85:C85" xr:uid="{EC1E07A9-3A32-477E-824C-3171116D7B39}"/>
  <mergeCells count="5">
    <mergeCell ref="B213:C213"/>
    <mergeCell ref="B149:C149"/>
    <mergeCell ref="B13:C13"/>
    <mergeCell ref="B84:C84"/>
    <mergeCell ref="B20:C2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3C418-770E-4C67-89A9-DB42EF1BA260}">
  <sheetPr codeName="Sheet15">
    <tabColor rgb="FFF9A71C"/>
  </sheetPr>
  <dimension ref="A1:T150"/>
  <sheetViews>
    <sheetView zoomScale="85" zoomScaleNormal="85" workbookViewId="0">
      <selection activeCell="C15" sqref="C15"/>
    </sheetView>
  </sheetViews>
  <sheetFormatPr defaultColWidth="0" defaultRowHeight="17.25" zeroHeight="1" x14ac:dyDescent="0.3"/>
  <cols>
    <col min="1" max="1" width="9" style="14" customWidth="1"/>
    <col min="2" max="2" width="24.42578125" style="92" customWidth="1"/>
    <col min="3" max="3" width="21.28515625" style="92" customWidth="1"/>
    <col min="4" max="6" width="21.28515625" style="14" customWidth="1"/>
    <col min="7" max="17" width="9" style="14" customWidth="1"/>
    <col min="18" max="20" width="0" style="14" hidden="1" customWidth="1"/>
    <col min="21" max="16384" width="9" style="14" hidden="1"/>
  </cols>
  <sheetData>
    <row r="1" spans="1:17" x14ac:dyDescent="0.3">
      <c r="A1" s="2" t="s">
        <v>0</v>
      </c>
      <c r="B1" s="14"/>
      <c r="C1" s="14"/>
    </row>
    <row r="2" spans="1:17" x14ac:dyDescent="0.3">
      <c r="B2" s="14"/>
      <c r="C2" s="14"/>
    </row>
    <row r="3" spans="1:17" x14ac:dyDescent="0.3">
      <c r="B3" s="14"/>
      <c r="C3" s="14"/>
    </row>
    <row r="4" spans="1:17" ht="12.75" customHeight="1" x14ac:dyDescent="0.3">
      <c r="A4" s="90"/>
      <c r="B4" s="170"/>
      <c r="C4" s="170"/>
      <c r="D4" s="90" t="s">
        <v>1</v>
      </c>
      <c r="E4" s="90"/>
    </row>
    <row r="5" spans="1:17" ht="14.65" customHeight="1" x14ac:dyDescent="0.3">
      <c r="A5" s="13"/>
      <c r="B5" s="181" t="s">
        <v>2</v>
      </c>
      <c r="C5" s="15"/>
      <c r="D5" s="15"/>
      <c r="E5" s="170"/>
    </row>
    <row r="6" spans="1:17" ht="14.65" customHeight="1" x14ac:dyDescent="0.3">
      <c r="A6" s="13"/>
      <c r="B6" s="178" t="s">
        <v>3</v>
      </c>
      <c r="C6" s="188"/>
      <c r="D6" s="188"/>
      <c r="E6" s="188"/>
      <c r="F6" s="188"/>
    </row>
    <row r="7" spans="1:17" x14ac:dyDescent="0.3">
      <c r="A7" s="15"/>
      <c r="B7" s="171" t="str">
        <f>Overview!B7</f>
        <v>Last Updated September 15, 2025</v>
      </c>
      <c r="C7" s="208"/>
      <c r="D7" s="170"/>
      <c r="E7" s="170"/>
    </row>
    <row r="8" spans="1:17" ht="20.100000000000001" customHeight="1" x14ac:dyDescent="0.3"/>
    <row r="9" spans="1:17" s="12" customFormat="1" ht="20.100000000000001" customHeight="1" x14ac:dyDescent="0.3">
      <c r="B9" s="205" t="s">
        <v>311</v>
      </c>
      <c r="C9" s="206"/>
      <c r="D9" s="206"/>
      <c r="E9" s="206"/>
      <c r="F9" s="206"/>
      <c r="G9" s="206"/>
      <c r="H9" s="206"/>
      <c r="I9" s="206"/>
      <c r="J9" s="206"/>
      <c r="K9" s="206"/>
      <c r="L9" s="206"/>
      <c r="M9" s="206"/>
      <c r="N9" s="206"/>
      <c r="O9" s="206"/>
      <c r="P9" s="206"/>
      <c r="Q9" s="206"/>
    </row>
    <row r="10" spans="1:17" s="12" customFormat="1" ht="20.100000000000001" customHeight="1" x14ac:dyDescent="0.3">
      <c r="B10" s="205" t="s">
        <v>312</v>
      </c>
      <c r="C10" s="206"/>
      <c r="D10" s="206"/>
      <c r="E10" s="206"/>
      <c r="F10" s="206"/>
      <c r="G10" s="206"/>
      <c r="H10" s="206"/>
      <c r="I10" s="206"/>
      <c r="J10" s="206"/>
      <c r="K10" s="206"/>
      <c r="L10" s="206"/>
      <c r="M10" s="206"/>
      <c r="N10" s="206"/>
      <c r="O10" s="206"/>
      <c r="P10" s="206"/>
      <c r="Q10" s="206"/>
    </row>
    <row r="11" spans="1:17" s="12" customFormat="1" ht="20.100000000000001" customHeight="1" x14ac:dyDescent="0.3">
      <c r="B11" s="91"/>
      <c r="C11" s="91"/>
      <c r="D11" s="91"/>
      <c r="E11" s="91"/>
      <c r="F11" s="91"/>
      <c r="G11" s="91"/>
      <c r="H11" s="91"/>
      <c r="I11" s="91"/>
      <c r="J11" s="91"/>
    </row>
    <row r="12" spans="1:17" ht="20.100000000000001" customHeight="1" x14ac:dyDescent="0.3"/>
    <row r="13" spans="1:17" ht="29.1" customHeight="1" x14ac:dyDescent="0.3">
      <c r="B13" s="236" t="s">
        <v>125</v>
      </c>
      <c r="C13" s="236"/>
    </row>
    <row r="14" spans="1:17" ht="51.75" x14ac:dyDescent="0.3">
      <c r="B14" s="79" t="s">
        <v>284</v>
      </c>
      <c r="C14" s="79">
        <v>2024</v>
      </c>
    </row>
    <row r="15" spans="1:17" ht="34.5" x14ac:dyDescent="0.3">
      <c r="B15" s="79" t="s">
        <v>285</v>
      </c>
      <c r="C15" s="79">
        <v>2024</v>
      </c>
    </row>
    <row r="16" spans="1:17" x14ac:dyDescent="0.3">
      <c r="B16" s="112"/>
      <c r="C16" s="112"/>
    </row>
    <row r="17" spans="2:9" x14ac:dyDescent="0.3">
      <c r="B17" s="112"/>
      <c r="C17" s="112"/>
    </row>
    <row r="18" spans="2:9" x14ac:dyDescent="0.3">
      <c r="B18" s="112"/>
      <c r="C18" s="112"/>
    </row>
    <row r="19" spans="2:9" s="147" customFormat="1" x14ac:dyDescent="0.3">
      <c r="B19" s="243" t="s">
        <v>137</v>
      </c>
      <c r="C19" s="244"/>
      <c r="D19" s="244"/>
      <c r="E19" s="244"/>
      <c r="F19" s="244"/>
      <c r="G19" s="14"/>
      <c r="H19" s="14"/>
      <c r="I19" s="14"/>
    </row>
    <row r="20" spans="2:9" s="147" customFormat="1" ht="131.1" customHeight="1" x14ac:dyDescent="0.3">
      <c r="B20" s="80" t="s">
        <v>36</v>
      </c>
      <c r="C20" s="169" t="s">
        <v>286</v>
      </c>
      <c r="D20" s="169" t="s">
        <v>287</v>
      </c>
      <c r="E20" s="169" t="s">
        <v>288</v>
      </c>
      <c r="F20" s="169" t="s">
        <v>289</v>
      </c>
      <c r="G20" s="14"/>
      <c r="H20" s="14"/>
      <c r="I20" s="14"/>
    </row>
    <row r="21" spans="2:9" s="147" customFormat="1" x14ac:dyDescent="0.3">
      <c r="B21" s="87" t="s">
        <v>43</v>
      </c>
      <c r="C21" s="127">
        <v>3.9872700000000001</v>
      </c>
      <c r="D21" s="127">
        <v>3.88964</v>
      </c>
      <c r="E21" s="127">
        <v>4.0300700000000003</v>
      </c>
      <c r="F21" s="127">
        <v>3.99153</v>
      </c>
      <c r="G21" s="14"/>
      <c r="H21" s="14"/>
      <c r="I21" s="14"/>
    </row>
    <row r="22" spans="2:9" s="147" customFormat="1" x14ac:dyDescent="0.3">
      <c r="B22" s="88" t="s">
        <v>138</v>
      </c>
      <c r="C22" s="158">
        <v>3.9416699999999998</v>
      </c>
      <c r="D22" s="158">
        <v>3.9042399999999997</v>
      </c>
      <c r="E22" s="158">
        <v>4.0287850000000001</v>
      </c>
      <c r="F22" s="158">
        <v>4</v>
      </c>
      <c r="G22" s="14"/>
      <c r="H22" s="14"/>
      <c r="I22" s="14"/>
    </row>
    <row r="23" spans="2:9" s="147" customFormat="1" x14ac:dyDescent="0.3">
      <c r="B23" s="89" t="s">
        <v>37</v>
      </c>
      <c r="C23" s="159">
        <v>4.1282100000000002</v>
      </c>
      <c r="D23" s="159">
        <v>3.98</v>
      </c>
      <c r="E23" s="159">
        <v>4.07003</v>
      </c>
      <c r="F23" s="160">
        <v>3.92421</v>
      </c>
      <c r="G23" s="14"/>
      <c r="H23" s="14"/>
      <c r="I23" s="14"/>
    </row>
    <row r="24" spans="2:9" s="147" customFormat="1" x14ac:dyDescent="0.3">
      <c r="B24" s="89" t="s">
        <v>139</v>
      </c>
      <c r="C24" s="159">
        <v>4</v>
      </c>
      <c r="D24" s="159">
        <v>4</v>
      </c>
      <c r="E24" s="159">
        <v>4.5</v>
      </c>
      <c r="F24" s="160">
        <v>4</v>
      </c>
      <c r="G24" s="14"/>
      <c r="H24" s="14"/>
      <c r="I24" s="14"/>
    </row>
    <row r="25" spans="2:9" s="147" customFormat="1" x14ac:dyDescent="0.3">
      <c r="B25" s="89" t="s">
        <v>140</v>
      </c>
      <c r="C25" s="159">
        <v>3.8166699999999998</v>
      </c>
      <c r="D25" s="159">
        <v>3.5666699999999998</v>
      </c>
      <c r="E25" s="159">
        <v>3.8525</v>
      </c>
      <c r="F25" s="160">
        <v>3.9142899999999998</v>
      </c>
      <c r="G25" s="14"/>
      <c r="H25" s="14"/>
      <c r="I25" s="14"/>
    </row>
    <row r="26" spans="2:9" s="147" customFormat="1" x14ac:dyDescent="0.3">
      <c r="B26" s="89" t="s">
        <v>141</v>
      </c>
      <c r="C26" s="159">
        <v>3.6894100000000001</v>
      </c>
      <c r="D26" s="159">
        <v>3.8387600000000002</v>
      </c>
      <c r="E26" s="159">
        <v>4.0348699999999997</v>
      </c>
      <c r="F26" s="160">
        <v>3.8217400000000001</v>
      </c>
      <c r="G26" s="77" t="s">
        <v>1</v>
      </c>
      <c r="H26" s="14"/>
      <c r="I26" s="14"/>
    </row>
    <row r="27" spans="2:9" s="147" customFormat="1" x14ac:dyDescent="0.3">
      <c r="B27" s="89" t="s">
        <v>142</v>
      </c>
      <c r="C27" s="159">
        <v>3.81379</v>
      </c>
      <c r="D27" s="159">
        <v>3.9182800000000002</v>
      </c>
      <c r="E27" s="159">
        <v>3.9920499999999999</v>
      </c>
      <c r="F27" s="160">
        <v>4.4000000000000004</v>
      </c>
      <c r="G27" s="14"/>
      <c r="H27" s="14"/>
      <c r="I27" s="14"/>
    </row>
    <row r="28" spans="2:9" s="147" customFormat="1" x14ac:dyDescent="0.3">
      <c r="B28" s="89" t="s">
        <v>143</v>
      </c>
      <c r="C28" s="159">
        <v>1</v>
      </c>
      <c r="D28" s="159">
        <v>1</v>
      </c>
      <c r="E28" s="159">
        <v>3.8181799999999999</v>
      </c>
      <c r="F28" s="160">
        <v>4.5999999999999996</v>
      </c>
      <c r="G28" s="14"/>
      <c r="H28" s="14"/>
      <c r="I28" s="14" t="s">
        <v>1</v>
      </c>
    </row>
    <row r="29" spans="2:9" s="147" customFormat="1" x14ac:dyDescent="0.3">
      <c r="B29" s="89" t="s">
        <v>144</v>
      </c>
      <c r="C29" s="159">
        <v>4.0115400000000001</v>
      </c>
      <c r="D29" s="159">
        <v>3.9028299999999998</v>
      </c>
      <c r="E29" s="159">
        <v>3.9826000000000001</v>
      </c>
      <c r="F29" s="160">
        <v>3.86111</v>
      </c>
      <c r="G29" s="14"/>
      <c r="H29" s="14"/>
      <c r="I29" s="14"/>
    </row>
    <row r="30" spans="2:9" s="147" customFormat="1" x14ac:dyDescent="0.3">
      <c r="B30" s="89" t="s">
        <v>145</v>
      </c>
      <c r="C30" s="159">
        <v>4.2238100000000003</v>
      </c>
      <c r="D30" s="159" t="s">
        <v>196</v>
      </c>
      <c r="E30" s="159">
        <v>3.4666700000000001</v>
      </c>
      <c r="F30" s="160" t="s">
        <v>196</v>
      </c>
      <c r="G30" s="14"/>
      <c r="H30" s="14"/>
      <c r="I30" s="14"/>
    </row>
    <row r="31" spans="2:9" s="147" customFormat="1" x14ac:dyDescent="0.3">
      <c r="B31" s="89" t="s">
        <v>146</v>
      </c>
      <c r="C31" s="159">
        <v>3.8789500000000001</v>
      </c>
      <c r="D31" s="159">
        <v>4.1188399999999996</v>
      </c>
      <c r="E31" s="159">
        <v>3.9868999999999999</v>
      </c>
      <c r="F31" s="160">
        <v>3.9333300000000002</v>
      </c>
      <c r="G31" s="77" t="s">
        <v>1</v>
      </c>
      <c r="H31" s="14"/>
      <c r="I31" s="14"/>
    </row>
    <row r="32" spans="2:9" s="147" customFormat="1" x14ac:dyDescent="0.3">
      <c r="B32" s="89" t="s">
        <v>147</v>
      </c>
      <c r="C32" s="159">
        <v>3.9516399999999998</v>
      </c>
      <c r="D32" s="159">
        <v>3.9170799999999999</v>
      </c>
      <c r="E32" s="159">
        <v>3.9283399999999999</v>
      </c>
      <c r="F32" s="160">
        <v>4.0597700000000003</v>
      </c>
      <c r="G32" s="14"/>
      <c r="H32" s="14"/>
      <c r="I32" s="14"/>
    </row>
    <row r="33" spans="2:8" s="147" customFormat="1" x14ac:dyDescent="0.3">
      <c r="B33" s="89" t="s">
        <v>148</v>
      </c>
      <c r="C33" s="159">
        <v>3.65</v>
      </c>
      <c r="D33" s="159">
        <v>3.5944400000000001</v>
      </c>
      <c r="E33" s="159">
        <v>3.9961500000000001</v>
      </c>
      <c r="F33" s="160">
        <v>3.99</v>
      </c>
      <c r="G33" s="14"/>
      <c r="H33" s="14"/>
    </row>
    <row r="34" spans="2:8" s="147" customFormat="1" x14ac:dyDescent="0.3">
      <c r="B34" s="89" t="s">
        <v>149</v>
      </c>
      <c r="C34" s="159">
        <v>3.89</v>
      </c>
      <c r="D34" s="159">
        <v>4.0801299999999996</v>
      </c>
      <c r="E34" s="159">
        <v>3.5333299999999999</v>
      </c>
      <c r="F34" s="160">
        <v>4.2</v>
      </c>
      <c r="G34" s="14"/>
      <c r="H34" s="14"/>
    </row>
    <row r="35" spans="2:8" s="147" customFormat="1" x14ac:dyDescent="0.3">
      <c r="B35" s="89" t="s">
        <v>150</v>
      </c>
      <c r="C35" s="159">
        <v>3.8736799999999998</v>
      </c>
      <c r="D35" s="159">
        <v>3.9056500000000001</v>
      </c>
      <c r="E35" s="159">
        <v>4.0232999999999999</v>
      </c>
      <c r="F35" s="160">
        <v>4.2153799999999997</v>
      </c>
      <c r="G35" s="14"/>
      <c r="H35" s="14"/>
    </row>
    <row r="36" spans="2:8" s="147" customFormat="1" x14ac:dyDescent="0.3">
      <c r="B36" s="89" t="s">
        <v>151</v>
      </c>
      <c r="C36" s="159">
        <v>5</v>
      </c>
      <c r="D36" s="159">
        <v>4.4583300000000001</v>
      </c>
      <c r="E36" s="159">
        <v>3.45</v>
      </c>
      <c r="F36" s="160" t="s">
        <v>196</v>
      </c>
      <c r="G36" s="14"/>
      <c r="H36" s="14"/>
    </row>
    <row r="37" spans="2:8" s="147" customFormat="1" x14ac:dyDescent="0.3">
      <c r="B37" s="89" t="s">
        <v>152</v>
      </c>
      <c r="C37" s="159">
        <v>3.9491900000000002</v>
      </c>
      <c r="D37" s="159">
        <v>4.10128</v>
      </c>
      <c r="E37" s="159">
        <v>3.8803999999999998</v>
      </c>
      <c r="F37" s="160" t="s">
        <v>196</v>
      </c>
      <c r="G37" s="14"/>
      <c r="H37" s="14"/>
    </row>
    <row r="38" spans="2:8" s="147" customFormat="1" x14ac:dyDescent="0.3">
      <c r="B38" s="89" t="s">
        <v>153</v>
      </c>
      <c r="C38" s="159">
        <v>3.68451</v>
      </c>
      <c r="D38" s="159">
        <v>3.7345700000000002</v>
      </c>
      <c r="E38" s="159">
        <v>4.0525900000000004</v>
      </c>
      <c r="F38" s="160">
        <v>4.3499999999999996</v>
      </c>
      <c r="G38" s="14"/>
      <c r="H38" s="14"/>
    </row>
    <row r="39" spans="2:8" s="147" customFormat="1" x14ac:dyDescent="0.3">
      <c r="B39" s="89" t="s">
        <v>154</v>
      </c>
      <c r="C39" s="159">
        <v>3.39167</v>
      </c>
      <c r="D39" s="159">
        <v>4.4895800000000001</v>
      </c>
      <c r="E39" s="159">
        <v>4.2367900000000001</v>
      </c>
      <c r="F39" s="160">
        <v>4.2617599999999998</v>
      </c>
      <c r="G39" s="14"/>
      <c r="H39" s="14"/>
    </row>
    <row r="40" spans="2:8" s="147" customFormat="1" x14ac:dyDescent="0.3">
      <c r="B40" s="89" t="s">
        <v>155</v>
      </c>
      <c r="C40" s="159">
        <v>3.96</v>
      </c>
      <c r="D40" s="159">
        <v>3.72424</v>
      </c>
      <c r="E40" s="159">
        <v>4.1155200000000001</v>
      </c>
      <c r="F40" s="160">
        <v>4</v>
      </c>
      <c r="G40" s="14"/>
      <c r="H40" s="14"/>
    </row>
    <row r="41" spans="2:8" s="147" customFormat="1" x14ac:dyDescent="0.3">
      <c r="B41" s="89" t="s">
        <v>156</v>
      </c>
      <c r="C41" s="159">
        <v>4.0111100000000004</v>
      </c>
      <c r="D41" s="159">
        <v>3.9334899999999999</v>
      </c>
      <c r="E41" s="159">
        <v>4.0467399999999998</v>
      </c>
      <c r="F41" s="160">
        <v>4.0201200000000004</v>
      </c>
      <c r="G41" s="14"/>
      <c r="H41" s="14"/>
    </row>
    <row r="42" spans="2:8" s="147" customFormat="1" x14ac:dyDescent="0.3">
      <c r="B42" s="89" t="s">
        <v>157</v>
      </c>
      <c r="C42" s="159">
        <v>3.9722200000000001</v>
      </c>
      <c r="D42" s="159">
        <v>3.7913999999999999</v>
      </c>
      <c r="E42" s="159">
        <v>4.0770099999999996</v>
      </c>
      <c r="F42" s="160">
        <v>3.8655200000000001</v>
      </c>
      <c r="G42" s="14"/>
      <c r="H42" s="14"/>
    </row>
    <row r="43" spans="2:8" s="147" customFormat="1" x14ac:dyDescent="0.3">
      <c r="B43" s="89" t="s">
        <v>158</v>
      </c>
      <c r="C43" s="159">
        <v>4.1100000000000003</v>
      </c>
      <c r="D43" s="159">
        <v>3.9937499999999999</v>
      </c>
      <c r="E43" s="159">
        <v>4.0543699999999996</v>
      </c>
      <c r="F43" s="160">
        <v>4.1202699999999997</v>
      </c>
      <c r="G43" s="14"/>
      <c r="H43" s="14"/>
    </row>
    <row r="44" spans="2:8" s="147" customFormat="1" x14ac:dyDescent="0.3">
      <c r="B44" s="89" t="s">
        <v>159</v>
      </c>
      <c r="C44" s="159">
        <v>4.0666700000000002</v>
      </c>
      <c r="D44" s="159">
        <v>3.8</v>
      </c>
      <c r="E44" s="159">
        <v>3.72</v>
      </c>
      <c r="F44" s="160">
        <v>3.8</v>
      </c>
      <c r="G44" s="14"/>
      <c r="H44" s="14"/>
    </row>
    <row r="45" spans="2:8" s="147" customFormat="1" x14ac:dyDescent="0.3">
      <c r="B45" s="89" t="s">
        <v>160</v>
      </c>
      <c r="C45" s="159">
        <v>3.88571</v>
      </c>
      <c r="D45" s="159">
        <v>3.7518500000000001</v>
      </c>
      <c r="E45" s="159">
        <v>4.0734199999999996</v>
      </c>
      <c r="F45" s="160">
        <v>4.2410300000000003</v>
      </c>
      <c r="G45" s="14"/>
      <c r="H45" s="14"/>
    </row>
    <row r="46" spans="2:8" s="147" customFormat="1" x14ac:dyDescent="0.3">
      <c r="B46" s="89" t="s">
        <v>161</v>
      </c>
      <c r="C46" s="159">
        <v>3.75936</v>
      </c>
      <c r="D46" s="159">
        <v>3.7542499999999999</v>
      </c>
      <c r="E46" s="159">
        <v>3.9019699999999999</v>
      </c>
      <c r="F46" s="160">
        <v>3.92727</v>
      </c>
      <c r="G46" s="14"/>
      <c r="H46" s="14"/>
    </row>
    <row r="47" spans="2:8" s="147" customFormat="1" x14ac:dyDescent="0.3">
      <c r="B47" s="89" t="s">
        <v>162</v>
      </c>
      <c r="C47" s="159">
        <v>4.5999999999999996</v>
      </c>
      <c r="D47" s="159">
        <v>3.9166699999999999</v>
      </c>
      <c r="E47" s="159">
        <v>3.84476</v>
      </c>
      <c r="F47" s="160">
        <v>3.9777800000000001</v>
      </c>
      <c r="G47" s="14"/>
      <c r="H47" s="14"/>
    </row>
    <row r="48" spans="2:8" s="147" customFormat="1" x14ac:dyDescent="0.3">
      <c r="B48" s="89" t="s">
        <v>163</v>
      </c>
      <c r="C48" s="159">
        <v>4.08</v>
      </c>
      <c r="D48" s="159">
        <v>4.0444399999999998</v>
      </c>
      <c r="E48" s="159">
        <v>4.0666700000000002</v>
      </c>
      <c r="F48" s="160">
        <v>3.9166699999999999</v>
      </c>
      <c r="G48" s="14"/>
      <c r="H48" s="14"/>
    </row>
    <row r="49" spans="2:6" s="147" customFormat="1" x14ac:dyDescent="0.3">
      <c r="B49" s="89" t="s">
        <v>164</v>
      </c>
      <c r="C49" s="159">
        <v>4.00793</v>
      </c>
      <c r="D49" s="159">
        <v>3.7856299999999998</v>
      </c>
      <c r="E49" s="159">
        <v>4.1363799999999999</v>
      </c>
      <c r="F49" s="160">
        <v>4.1052099999999996</v>
      </c>
    </row>
    <row r="50" spans="2:6" s="147" customFormat="1" x14ac:dyDescent="0.3">
      <c r="B50" s="89" t="s">
        <v>165</v>
      </c>
      <c r="C50" s="159">
        <v>3.8823500000000002</v>
      </c>
      <c r="D50" s="159">
        <v>3.6458300000000001</v>
      </c>
      <c r="E50" s="159">
        <v>4.1663300000000003</v>
      </c>
      <c r="F50" s="160">
        <v>4.3</v>
      </c>
    </row>
    <row r="51" spans="2:6" s="147" customFormat="1" x14ac:dyDescent="0.3">
      <c r="B51" s="89" t="s">
        <v>166</v>
      </c>
      <c r="C51" s="159">
        <v>3.8068200000000001</v>
      </c>
      <c r="D51" s="159">
        <v>3.9506199999999998</v>
      </c>
      <c r="E51" s="159">
        <v>3.9193799999999999</v>
      </c>
      <c r="F51" s="160">
        <v>4.0216200000000004</v>
      </c>
    </row>
    <row r="52" spans="2:6" s="147" customFormat="1" x14ac:dyDescent="0.3">
      <c r="B52" s="89" t="s">
        <v>167</v>
      </c>
      <c r="C52" s="159">
        <v>3.89236</v>
      </c>
      <c r="D52" s="159">
        <v>3.8000600000000002</v>
      </c>
      <c r="E52" s="159">
        <v>4.11599</v>
      </c>
      <c r="F52" s="160">
        <v>3.3142900000000002</v>
      </c>
    </row>
    <row r="53" spans="2:6" s="147" customFormat="1" x14ac:dyDescent="0.3">
      <c r="B53" s="89" t="s">
        <v>168</v>
      </c>
      <c r="C53" s="159">
        <v>3.5185200000000001</v>
      </c>
      <c r="D53" s="159">
        <v>3.7604199999999999</v>
      </c>
      <c r="E53" s="159">
        <v>4.0389499999999998</v>
      </c>
      <c r="F53" s="160">
        <v>3.86944</v>
      </c>
    </row>
    <row r="54" spans="2:6" s="147" customFormat="1" x14ac:dyDescent="0.3">
      <c r="B54" s="89" t="s">
        <v>169</v>
      </c>
      <c r="C54" s="159">
        <v>2.73333</v>
      </c>
      <c r="D54" s="159">
        <v>4.0416699999999999</v>
      </c>
      <c r="E54" s="159">
        <v>3.9318200000000001</v>
      </c>
      <c r="F54" s="160">
        <v>4</v>
      </c>
    </row>
    <row r="55" spans="2:6" s="147" customFormat="1" x14ac:dyDescent="0.3">
      <c r="B55" s="89" t="s">
        <v>170</v>
      </c>
      <c r="C55" s="159">
        <v>4.1039599999999998</v>
      </c>
      <c r="D55" s="159">
        <v>3.9680200000000001</v>
      </c>
      <c r="E55" s="159">
        <v>4.1662699999999999</v>
      </c>
      <c r="F55" s="160">
        <v>4.1019199999999998</v>
      </c>
    </row>
    <row r="56" spans="2:6" s="147" customFormat="1" x14ac:dyDescent="0.3">
      <c r="B56" s="89" t="s">
        <v>171</v>
      </c>
      <c r="C56" s="159">
        <v>3.89561</v>
      </c>
      <c r="D56" s="159">
        <v>3.85894</v>
      </c>
      <c r="E56" s="159">
        <v>3.92035</v>
      </c>
      <c r="F56" s="160">
        <v>3.8631899999999999</v>
      </c>
    </row>
    <row r="57" spans="2:6" s="147" customFormat="1" x14ac:dyDescent="0.3">
      <c r="B57" s="89" t="s">
        <v>172</v>
      </c>
      <c r="C57" s="159">
        <v>4.0999999999999996</v>
      </c>
      <c r="D57" s="159">
        <v>3.9895800000000001</v>
      </c>
      <c r="E57" s="159">
        <v>4.0893899999999999</v>
      </c>
      <c r="F57" s="160" t="s">
        <v>196</v>
      </c>
    </row>
    <row r="58" spans="2:6" s="147" customFormat="1" x14ac:dyDescent="0.3">
      <c r="B58" s="33" t="s">
        <v>173</v>
      </c>
      <c r="C58" s="159">
        <v>4.0557499999999997</v>
      </c>
      <c r="D58" s="159">
        <v>4.0205500000000001</v>
      </c>
      <c r="E58" s="159">
        <v>4.0727799999999998</v>
      </c>
      <c r="F58" s="160">
        <v>4.0479399999999996</v>
      </c>
    </row>
    <row r="59" spans="2:6" s="147" customFormat="1" x14ac:dyDescent="0.3">
      <c r="B59" s="89" t="s">
        <v>174</v>
      </c>
      <c r="C59" s="159">
        <v>3.9353799999999999</v>
      </c>
      <c r="D59" s="159">
        <v>3.80803</v>
      </c>
      <c r="E59" s="159">
        <v>3.9906000000000001</v>
      </c>
      <c r="F59" s="160">
        <v>3.88917</v>
      </c>
    </row>
    <row r="60" spans="2:6" s="147" customFormat="1" x14ac:dyDescent="0.3">
      <c r="B60" s="89" t="s">
        <v>175</v>
      </c>
      <c r="C60" s="159">
        <v>4.0553400000000002</v>
      </c>
      <c r="D60" s="159">
        <v>3.94747</v>
      </c>
      <c r="E60" s="159">
        <v>4.1401500000000002</v>
      </c>
      <c r="F60" s="160">
        <v>4.1609800000000003</v>
      </c>
    </row>
    <row r="61" spans="2:6" s="147" customFormat="1" x14ac:dyDescent="0.3">
      <c r="B61" s="89" t="s">
        <v>176</v>
      </c>
      <c r="C61" s="159">
        <v>4.0383199999999997</v>
      </c>
      <c r="D61" s="159">
        <v>3.9341499999999998</v>
      </c>
      <c r="E61" s="159">
        <v>3.95797</v>
      </c>
      <c r="F61" s="160">
        <v>3.8826900000000002</v>
      </c>
    </row>
    <row r="62" spans="2:6" s="147" customFormat="1" x14ac:dyDescent="0.3">
      <c r="B62" s="89" t="s">
        <v>177</v>
      </c>
      <c r="C62" s="159">
        <v>3.8294100000000002</v>
      </c>
      <c r="D62" s="159">
        <v>3.6636099999999998</v>
      </c>
      <c r="E62" s="159">
        <v>4.1002200000000002</v>
      </c>
      <c r="F62" s="160">
        <v>4.0750000000000002</v>
      </c>
    </row>
    <row r="63" spans="2:6" s="147" customFormat="1" x14ac:dyDescent="0.3">
      <c r="B63" s="89" t="s">
        <v>178</v>
      </c>
      <c r="C63" s="159">
        <v>3.7625000000000002</v>
      </c>
      <c r="D63" s="159">
        <v>3.67083</v>
      </c>
      <c r="E63" s="159">
        <v>3.9228100000000001</v>
      </c>
      <c r="F63" s="160">
        <v>3.8423799999999999</v>
      </c>
    </row>
    <row r="64" spans="2:6" s="147" customFormat="1" x14ac:dyDescent="0.3">
      <c r="B64" s="89" t="s">
        <v>179</v>
      </c>
      <c r="C64" s="159">
        <v>4.0782600000000002</v>
      </c>
      <c r="D64" s="159">
        <v>3.80741</v>
      </c>
      <c r="E64" s="159">
        <v>4.0342700000000002</v>
      </c>
      <c r="F64" s="160">
        <v>4.2229999999999999</v>
      </c>
    </row>
    <row r="65" spans="2:11" s="147" customFormat="1" x14ac:dyDescent="0.3">
      <c r="B65" s="89" t="s">
        <v>180</v>
      </c>
      <c r="C65" s="159">
        <v>4.1109</v>
      </c>
      <c r="D65" s="159">
        <v>3.9393899999999999</v>
      </c>
      <c r="E65" s="159">
        <v>3.98935</v>
      </c>
      <c r="F65" s="160">
        <v>3.8978299999999999</v>
      </c>
      <c r="G65" s="14"/>
      <c r="H65" s="14"/>
      <c r="I65" s="14"/>
      <c r="J65" s="14"/>
      <c r="K65" s="14"/>
    </row>
    <row r="66" spans="2:11" s="147" customFormat="1" x14ac:dyDescent="0.3">
      <c r="B66" s="89" t="s">
        <v>181</v>
      </c>
      <c r="C66" s="159">
        <v>4.07538</v>
      </c>
      <c r="D66" s="159">
        <v>3.8843399999999999</v>
      </c>
      <c r="E66" s="159">
        <v>4.19442</v>
      </c>
      <c r="F66" s="160">
        <v>3.9133900000000001</v>
      </c>
      <c r="G66" s="14"/>
      <c r="H66" s="14"/>
      <c r="I66" s="14"/>
      <c r="J66" s="14"/>
      <c r="K66" s="14"/>
    </row>
    <row r="67" spans="2:11" s="147" customFormat="1" x14ac:dyDescent="0.3">
      <c r="B67" s="89" t="s">
        <v>182</v>
      </c>
      <c r="C67" s="159">
        <v>3.7432400000000001</v>
      </c>
      <c r="D67" s="159">
        <v>3.6322199999999998</v>
      </c>
      <c r="E67" s="159">
        <v>4.1424599999999998</v>
      </c>
      <c r="F67" s="160">
        <v>3.7714300000000001</v>
      </c>
      <c r="G67" s="14"/>
      <c r="H67" s="14"/>
      <c r="I67" s="14"/>
      <c r="J67" s="14"/>
      <c r="K67" s="14"/>
    </row>
    <row r="68" spans="2:11" s="147" customFormat="1" x14ac:dyDescent="0.3">
      <c r="B68" s="89" t="s">
        <v>183</v>
      </c>
      <c r="C68" s="159">
        <v>4.3</v>
      </c>
      <c r="D68" s="159">
        <v>4.3333300000000001</v>
      </c>
      <c r="E68" s="159">
        <v>4.3803599999999996</v>
      </c>
      <c r="F68" s="160">
        <v>3.08</v>
      </c>
      <c r="G68" s="14"/>
      <c r="H68" s="14"/>
      <c r="I68" s="14"/>
      <c r="J68" s="14"/>
      <c r="K68" s="14"/>
    </row>
    <row r="69" spans="2:11" s="147" customFormat="1" x14ac:dyDescent="0.3">
      <c r="B69" s="89" t="s">
        <v>184</v>
      </c>
      <c r="C69" s="159">
        <v>3.36</v>
      </c>
      <c r="D69" s="159">
        <v>4</v>
      </c>
      <c r="E69" s="159">
        <v>4.0729499999999996</v>
      </c>
      <c r="F69" s="160">
        <v>4.4000000000000004</v>
      </c>
      <c r="G69" s="14"/>
      <c r="H69" s="14"/>
      <c r="I69" s="14"/>
      <c r="J69" s="14"/>
      <c r="K69" s="14"/>
    </row>
    <row r="70" spans="2:11" s="147" customFormat="1" x14ac:dyDescent="0.3">
      <c r="B70" s="89" t="s">
        <v>185</v>
      </c>
      <c r="C70" s="159">
        <v>3.9416699999999998</v>
      </c>
      <c r="D70" s="159">
        <v>3.8059699999999999</v>
      </c>
      <c r="E70" s="159">
        <v>4.1008899999999997</v>
      </c>
      <c r="F70" s="160">
        <v>3.95</v>
      </c>
      <c r="G70" s="14"/>
      <c r="H70" s="14"/>
      <c r="I70" s="14"/>
      <c r="J70" s="14"/>
      <c r="K70" s="14"/>
    </row>
    <row r="71" spans="2:11" s="147" customFormat="1" x14ac:dyDescent="0.3">
      <c r="B71" s="89" t="s">
        <v>186</v>
      </c>
      <c r="C71" s="159">
        <v>3.7538100000000001</v>
      </c>
      <c r="D71" s="159">
        <v>3.76667</v>
      </c>
      <c r="E71" s="159">
        <v>4.0724499999999999</v>
      </c>
      <c r="F71" s="160">
        <v>4.2857099999999999</v>
      </c>
      <c r="G71" s="14"/>
      <c r="H71" s="14"/>
      <c r="I71" s="14"/>
      <c r="J71" s="14"/>
      <c r="K71" s="14"/>
    </row>
    <row r="72" spans="2:11" s="147" customFormat="1" x14ac:dyDescent="0.3">
      <c r="B72" s="89" t="s">
        <v>187</v>
      </c>
      <c r="C72" s="159" t="s">
        <v>196</v>
      </c>
      <c r="D72" s="159">
        <v>3.7987700000000002</v>
      </c>
      <c r="E72" s="159">
        <v>3.9206599999999998</v>
      </c>
      <c r="F72" s="160" t="s">
        <v>196</v>
      </c>
      <c r="G72" s="14"/>
      <c r="H72" s="14"/>
      <c r="I72" s="14"/>
      <c r="J72" s="14"/>
      <c r="K72" s="14"/>
    </row>
    <row r="73" spans="2:11" s="147" customFormat="1" x14ac:dyDescent="0.3">
      <c r="B73" s="89" t="s">
        <v>188</v>
      </c>
      <c r="C73" s="159">
        <v>3.91</v>
      </c>
      <c r="D73" s="159">
        <v>3.93</v>
      </c>
      <c r="E73" s="159">
        <v>3.98</v>
      </c>
      <c r="F73" s="160">
        <v>4.07</v>
      </c>
      <c r="G73" s="14"/>
      <c r="H73" s="14"/>
      <c r="I73" s="14"/>
      <c r="J73" s="14"/>
      <c r="K73" s="14"/>
    </row>
    <row r="74" spans="2:11" s="147" customFormat="1" x14ac:dyDescent="0.3">
      <c r="B74" s="89" t="s">
        <v>189</v>
      </c>
      <c r="C74" s="159">
        <v>3.5076900000000002</v>
      </c>
      <c r="D74" s="159">
        <v>4.1929800000000004</v>
      </c>
      <c r="E74" s="159">
        <v>3.9636399999999998</v>
      </c>
      <c r="F74" s="160">
        <v>4.2</v>
      </c>
      <c r="G74" s="14"/>
      <c r="H74" s="14"/>
      <c r="I74" s="14"/>
      <c r="J74" s="14"/>
      <c r="K74" s="14"/>
    </row>
    <row r="75" spans="2:11" s="147" customFormat="1" x14ac:dyDescent="0.3">
      <c r="B75" s="89" t="s">
        <v>190</v>
      </c>
      <c r="C75" s="159">
        <v>4.8</v>
      </c>
      <c r="D75" s="159" t="s">
        <v>196</v>
      </c>
      <c r="E75" s="159">
        <v>3.6</v>
      </c>
      <c r="F75" s="160" t="s">
        <v>196</v>
      </c>
      <c r="G75" s="14"/>
      <c r="H75" s="14"/>
      <c r="I75" s="14"/>
      <c r="J75" s="14"/>
      <c r="K75" s="14"/>
    </row>
    <row r="76" spans="2:11" s="147" customFormat="1" x14ac:dyDescent="0.3">
      <c r="B76" s="89" t="s">
        <v>191</v>
      </c>
      <c r="C76" s="159">
        <v>3.89438</v>
      </c>
      <c r="D76" s="159">
        <v>3.9172199999999999</v>
      </c>
      <c r="E76" s="159">
        <v>3.9829699999999999</v>
      </c>
      <c r="F76" s="160">
        <v>3.88</v>
      </c>
      <c r="G76" s="14"/>
      <c r="H76" s="14"/>
      <c r="I76" s="14"/>
      <c r="J76" s="14"/>
      <c r="K76" s="14"/>
    </row>
    <row r="77" spans="2:11" s="147" customFormat="1" x14ac:dyDescent="0.3">
      <c r="B77" s="89" t="s">
        <v>192</v>
      </c>
      <c r="C77" s="159" t="s">
        <v>196</v>
      </c>
      <c r="D77" s="159">
        <v>3.5</v>
      </c>
      <c r="E77" s="159">
        <v>3.9988899999999998</v>
      </c>
      <c r="F77" s="160">
        <v>4.6666699999999999</v>
      </c>
      <c r="G77" s="14"/>
      <c r="H77" s="14"/>
      <c r="I77" s="14"/>
      <c r="J77" s="14"/>
      <c r="K77" s="14"/>
    </row>
    <row r="78" spans="2:11" s="147" customFormat="1" x14ac:dyDescent="0.3">
      <c r="B78" s="89" t="s">
        <v>193</v>
      </c>
      <c r="C78" s="159">
        <v>3.9982199999999999</v>
      </c>
      <c r="D78" s="159">
        <v>3.7857500000000002</v>
      </c>
      <c r="E78" s="159">
        <v>3.9750899999999998</v>
      </c>
      <c r="F78" s="160">
        <v>4.1529400000000001</v>
      </c>
      <c r="G78" s="14"/>
      <c r="H78" s="14"/>
      <c r="I78" s="14"/>
      <c r="J78" s="14"/>
      <c r="K78" s="14"/>
    </row>
    <row r="79" spans="2:11" s="147" customFormat="1" x14ac:dyDescent="0.3">
      <c r="B79" s="89" t="s">
        <v>194</v>
      </c>
      <c r="C79" s="159">
        <v>3.9454500000000001</v>
      </c>
      <c r="D79" s="159">
        <v>3.8444400000000001</v>
      </c>
      <c r="E79" s="159">
        <v>4.4000000000000004</v>
      </c>
      <c r="F79" s="160" t="s">
        <v>196</v>
      </c>
      <c r="G79" s="14"/>
      <c r="H79" s="14"/>
      <c r="I79" s="14"/>
      <c r="J79" s="14"/>
      <c r="K79" s="14"/>
    </row>
    <row r="80" spans="2:11" s="147" customFormat="1" x14ac:dyDescent="0.3">
      <c r="B80" s="89" t="s">
        <v>195</v>
      </c>
      <c r="C80" s="159">
        <v>3.91</v>
      </c>
      <c r="D80" s="159">
        <v>3.93</v>
      </c>
      <c r="E80" s="159">
        <v>3.98</v>
      </c>
      <c r="F80" s="160">
        <v>4.07</v>
      </c>
      <c r="G80" s="14"/>
      <c r="H80" s="14"/>
      <c r="I80" s="14"/>
      <c r="J80" s="14"/>
      <c r="K80" s="14" t="s">
        <v>1</v>
      </c>
    </row>
    <row r="81" spans="2:7" x14ac:dyDescent="0.3">
      <c r="B81" s="112"/>
      <c r="C81" s="112"/>
    </row>
    <row r="82" spans="2:7" x14ac:dyDescent="0.3"/>
    <row r="83" spans="2:7" ht="17.25" customHeight="1" x14ac:dyDescent="0.3">
      <c r="B83" s="225" t="s">
        <v>202</v>
      </c>
      <c r="C83" s="225"/>
    </row>
    <row r="84" spans="2:7" ht="131.65" customHeight="1" x14ac:dyDescent="0.3">
      <c r="B84" s="99" t="s">
        <v>36</v>
      </c>
      <c r="C84" s="100" t="s">
        <v>290</v>
      </c>
    </row>
    <row r="85" spans="2:7" x14ac:dyDescent="0.3">
      <c r="B85" s="101" t="s">
        <v>98</v>
      </c>
      <c r="C85" s="102">
        <v>4.7</v>
      </c>
    </row>
    <row r="86" spans="2:7" x14ac:dyDescent="0.3">
      <c r="B86" s="103" t="s">
        <v>138</v>
      </c>
      <c r="C86" s="104">
        <v>5.35</v>
      </c>
    </row>
    <row r="87" spans="2:7" x14ac:dyDescent="0.3">
      <c r="B87" s="89" t="s">
        <v>37</v>
      </c>
      <c r="C87" s="108">
        <v>5.0999999999999996</v>
      </c>
    </row>
    <row r="88" spans="2:7" x14ac:dyDescent="0.3">
      <c r="B88" s="89" t="s">
        <v>139</v>
      </c>
      <c r="C88" s="108">
        <v>5.5</v>
      </c>
    </row>
    <row r="89" spans="2:7" x14ac:dyDescent="0.3">
      <c r="B89" s="89" t="s">
        <v>140</v>
      </c>
      <c r="C89" s="108">
        <v>5.5</v>
      </c>
    </row>
    <row r="90" spans="2:7" x14ac:dyDescent="0.3">
      <c r="B90" s="89" t="s">
        <v>141</v>
      </c>
      <c r="C90" s="108">
        <v>5.8</v>
      </c>
      <c r="G90" s="77" t="s">
        <v>1</v>
      </c>
    </row>
    <row r="91" spans="2:7" x14ac:dyDescent="0.3">
      <c r="B91" s="89" t="s">
        <v>142</v>
      </c>
      <c r="C91" s="108">
        <v>5.8</v>
      </c>
    </row>
    <row r="92" spans="2:7" x14ac:dyDescent="0.3">
      <c r="B92" s="89" t="s">
        <v>143</v>
      </c>
      <c r="C92" s="108">
        <v>5.5</v>
      </c>
    </row>
    <row r="93" spans="2:7" x14ac:dyDescent="0.3">
      <c r="B93" s="89" t="s">
        <v>144</v>
      </c>
      <c r="C93" s="108">
        <v>4.5999999999999996</v>
      </c>
    </row>
    <row r="94" spans="2:7" x14ac:dyDescent="0.3">
      <c r="B94" s="89" t="s">
        <v>145</v>
      </c>
      <c r="C94" s="108">
        <v>5.8</v>
      </c>
    </row>
    <row r="95" spans="2:7" x14ac:dyDescent="0.3">
      <c r="B95" s="89" t="s">
        <v>146</v>
      </c>
      <c r="C95" s="108">
        <v>5.4</v>
      </c>
      <c r="G95" s="77" t="s">
        <v>1</v>
      </c>
    </row>
    <row r="96" spans="2:7" x14ac:dyDescent="0.3">
      <c r="B96" s="89" t="s">
        <v>147</v>
      </c>
      <c r="C96" s="108">
        <v>5.2</v>
      </c>
    </row>
    <row r="97" spans="2:20" x14ac:dyDescent="0.3">
      <c r="B97" s="89" t="s">
        <v>148</v>
      </c>
      <c r="C97" s="108">
        <v>5.6</v>
      </c>
      <c r="T97" s="14" t="s">
        <v>1</v>
      </c>
    </row>
    <row r="98" spans="2:20" x14ac:dyDescent="0.3">
      <c r="B98" s="89" t="s">
        <v>149</v>
      </c>
      <c r="C98" s="108">
        <v>6.2</v>
      </c>
    </row>
    <row r="99" spans="2:20" x14ac:dyDescent="0.3">
      <c r="B99" s="89" t="s">
        <v>150</v>
      </c>
      <c r="C99" s="108">
        <v>5.5</v>
      </c>
    </row>
    <row r="100" spans="2:20" x14ac:dyDescent="0.3">
      <c r="B100" s="89" t="s">
        <v>151</v>
      </c>
      <c r="C100" s="108">
        <v>5.4</v>
      </c>
    </row>
    <row r="101" spans="2:20" x14ac:dyDescent="0.3">
      <c r="B101" s="89" t="s">
        <v>152</v>
      </c>
      <c r="C101" s="108">
        <v>5.5</v>
      </c>
    </row>
    <row r="102" spans="2:20" x14ac:dyDescent="0.3">
      <c r="B102" s="89" t="s">
        <v>153</v>
      </c>
      <c r="C102" s="108">
        <v>5.2</v>
      </c>
    </row>
    <row r="103" spans="2:20" x14ac:dyDescent="0.3">
      <c r="B103" s="89" t="s">
        <v>154</v>
      </c>
      <c r="C103" s="108">
        <v>6.1</v>
      </c>
    </row>
    <row r="104" spans="2:20" x14ac:dyDescent="0.3">
      <c r="B104" s="89" t="s">
        <v>155</v>
      </c>
      <c r="C104" s="108">
        <v>5.6</v>
      </c>
    </row>
    <row r="105" spans="2:20" x14ac:dyDescent="0.3">
      <c r="B105" s="89" t="s">
        <v>156</v>
      </c>
      <c r="C105" s="108">
        <v>5.0999999999999996</v>
      </c>
    </row>
    <row r="106" spans="2:20" x14ac:dyDescent="0.3">
      <c r="B106" s="89" t="s">
        <v>157</v>
      </c>
      <c r="C106" s="108">
        <v>5.7</v>
      </c>
    </row>
    <row r="107" spans="2:20" x14ac:dyDescent="0.3">
      <c r="B107" s="89" t="s">
        <v>158</v>
      </c>
      <c r="C107" s="108">
        <v>4.4000000000000004</v>
      </c>
    </row>
    <row r="108" spans="2:20" x14ac:dyDescent="0.3">
      <c r="B108" s="89" t="s">
        <v>159</v>
      </c>
      <c r="C108" s="108">
        <v>5.6</v>
      </c>
    </row>
    <row r="109" spans="2:20" x14ac:dyDescent="0.3">
      <c r="B109" s="89" t="s">
        <v>160</v>
      </c>
      <c r="C109" s="108">
        <v>5.7</v>
      </c>
    </row>
    <row r="110" spans="2:20" x14ac:dyDescent="0.3">
      <c r="B110" s="89" t="s">
        <v>161</v>
      </c>
      <c r="C110" s="108">
        <v>5.2</v>
      </c>
    </row>
    <row r="111" spans="2:20" x14ac:dyDescent="0.3">
      <c r="B111" s="89" t="s">
        <v>162</v>
      </c>
      <c r="C111" s="108">
        <v>5.8</v>
      </c>
    </row>
    <row r="112" spans="2:20" x14ac:dyDescent="0.3">
      <c r="B112" s="89" t="s">
        <v>163</v>
      </c>
      <c r="C112" s="108">
        <v>5.2</v>
      </c>
    </row>
    <row r="113" spans="2:3" x14ac:dyDescent="0.3">
      <c r="B113" s="89" t="s">
        <v>164</v>
      </c>
      <c r="C113" s="108">
        <v>5.3</v>
      </c>
    </row>
    <row r="114" spans="2:3" x14ac:dyDescent="0.3">
      <c r="B114" s="89" t="s">
        <v>165</v>
      </c>
      <c r="C114" s="108">
        <v>4.9000000000000004</v>
      </c>
    </row>
    <row r="115" spans="2:3" x14ac:dyDescent="0.3">
      <c r="B115" s="89" t="s">
        <v>166</v>
      </c>
      <c r="C115" s="108">
        <v>5.5</v>
      </c>
    </row>
    <row r="116" spans="2:3" x14ac:dyDescent="0.3">
      <c r="B116" s="89" t="s">
        <v>167</v>
      </c>
      <c r="C116" s="108">
        <v>4.5</v>
      </c>
    </row>
    <row r="117" spans="2:3" x14ac:dyDescent="0.3">
      <c r="B117" s="89" t="s">
        <v>168</v>
      </c>
      <c r="C117" s="108">
        <v>4.8</v>
      </c>
    </row>
    <row r="118" spans="2:3" x14ac:dyDescent="0.3">
      <c r="B118" s="89" t="s">
        <v>169</v>
      </c>
      <c r="C118" s="108">
        <v>5.7</v>
      </c>
    </row>
    <row r="119" spans="2:3" x14ac:dyDescent="0.3">
      <c r="B119" s="89" t="s">
        <v>170</v>
      </c>
      <c r="C119" s="108">
        <v>4.8</v>
      </c>
    </row>
    <row r="120" spans="2:3" x14ac:dyDescent="0.3">
      <c r="B120" s="89" t="s">
        <v>171</v>
      </c>
      <c r="C120" s="108">
        <v>5.3</v>
      </c>
    </row>
    <row r="121" spans="2:3" x14ac:dyDescent="0.3">
      <c r="B121" s="89" t="s">
        <v>172</v>
      </c>
      <c r="C121" s="108">
        <v>5</v>
      </c>
    </row>
    <row r="122" spans="2:3" x14ac:dyDescent="0.3">
      <c r="B122" s="89" t="s">
        <v>173</v>
      </c>
      <c r="C122" s="108">
        <v>5.2</v>
      </c>
    </row>
    <row r="123" spans="2:3" x14ac:dyDescent="0.3">
      <c r="B123" s="89" t="s">
        <v>174</v>
      </c>
      <c r="C123" s="108">
        <v>4.8</v>
      </c>
    </row>
    <row r="124" spans="2:3" x14ac:dyDescent="0.3">
      <c r="B124" s="89" t="s">
        <v>175</v>
      </c>
      <c r="C124" s="108">
        <v>4.8</v>
      </c>
    </row>
    <row r="125" spans="2:3" x14ac:dyDescent="0.3">
      <c r="B125" s="89" t="s">
        <v>176</v>
      </c>
      <c r="C125" s="108">
        <v>4.7</v>
      </c>
    </row>
    <row r="126" spans="2:3" x14ac:dyDescent="0.3">
      <c r="B126" s="89" t="s">
        <v>177</v>
      </c>
      <c r="C126" s="108">
        <v>5.0999999999999996</v>
      </c>
    </row>
    <row r="127" spans="2:3" x14ac:dyDescent="0.3">
      <c r="B127" s="89" t="s">
        <v>178</v>
      </c>
      <c r="C127" s="108">
        <v>4.2</v>
      </c>
    </row>
    <row r="128" spans="2:3" x14ac:dyDescent="0.3">
      <c r="B128" s="89" t="s">
        <v>179</v>
      </c>
      <c r="C128" s="108">
        <v>5.0999999999999996</v>
      </c>
    </row>
    <row r="129" spans="2:6" x14ac:dyDescent="0.3">
      <c r="B129" s="89" t="s">
        <v>180</v>
      </c>
      <c r="C129" s="108">
        <v>4</v>
      </c>
    </row>
    <row r="130" spans="2:6" x14ac:dyDescent="0.3">
      <c r="B130" s="89" t="s">
        <v>181</v>
      </c>
      <c r="C130" s="108">
        <v>5.2</v>
      </c>
    </row>
    <row r="131" spans="2:6" x14ac:dyDescent="0.3">
      <c r="B131" s="89" t="s">
        <v>182</v>
      </c>
      <c r="C131" s="108">
        <v>5.6</v>
      </c>
    </row>
    <row r="132" spans="2:6" x14ac:dyDescent="0.3">
      <c r="B132" s="89" t="s">
        <v>183</v>
      </c>
      <c r="C132" s="108">
        <v>5.5</v>
      </c>
    </row>
    <row r="133" spans="2:6" x14ac:dyDescent="0.3">
      <c r="B133" s="89" t="s">
        <v>184</v>
      </c>
      <c r="C133" s="108">
        <v>6</v>
      </c>
    </row>
    <row r="134" spans="2:6" x14ac:dyDescent="0.3">
      <c r="B134" s="89" t="s">
        <v>185</v>
      </c>
      <c r="C134" s="108">
        <v>5.2</v>
      </c>
    </row>
    <row r="135" spans="2:6" x14ac:dyDescent="0.3">
      <c r="B135" s="89" t="s">
        <v>186</v>
      </c>
      <c r="C135" s="108">
        <v>5.0999999999999996</v>
      </c>
    </row>
    <row r="136" spans="2:6" x14ac:dyDescent="0.3">
      <c r="B136" s="89" t="s">
        <v>187</v>
      </c>
      <c r="C136" s="108">
        <v>5.5</v>
      </c>
    </row>
    <row r="137" spans="2:6" x14ac:dyDescent="0.3">
      <c r="B137" s="89" t="s">
        <v>188</v>
      </c>
      <c r="C137" s="108">
        <v>5.4</v>
      </c>
    </row>
    <row r="138" spans="2:6" x14ac:dyDescent="0.3">
      <c r="B138" s="89" t="s">
        <v>189</v>
      </c>
      <c r="C138" s="108">
        <v>6</v>
      </c>
    </row>
    <row r="139" spans="2:6" x14ac:dyDescent="0.3">
      <c r="B139" s="89" t="s">
        <v>190</v>
      </c>
      <c r="C139" s="108">
        <v>6.1</v>
      </c>
    </row>
    <row r="140" spans="2:6" x14ac:dyDescent="0.3">
      <c r="B140" s="89" t="s">
        <v>191</v>
      </c>
      <c r="C140" s="108">
        <v>5.3</v>
      </c>
      <c r="F140" s="77" t="s">
        <v>1</v>
      </c>
    </row>
    <row r="141" spans="2:6" x14ac:dyDescent="0.3">
      <c r="B141" s="89" t="s">
        <v>192</v>
      </c>
      <c r="C141" s="108">
        <v>5.6</v>
      </c>
      <c r="F141" s="77" t="s">
        <v>1</v>
      </c>
    </row>
    <row r="142" spans="2:6" x14ac:dyDescent="0.3">
      <c r="B142" s="89" t="s">
        <v>193</v>
      </c>
      <c r="C142" s="108">
        <v>4.9000000000000004</v>
      </c>
    </row>
    <row r="143" spans="2:6" x14ac:dyDescent="0.3">
      <c r="B143" s="89" t="s">
        <v>194</v>
      </c>
      <c r="C143" s="108">
        <v>5.0999999999999996</v>
      </c>
      <c r="E143" s="77" t="s">
        <v>1</v>
      </c>
    </row>
    <row r="144" spans="2:6" x14ac:dyDescent="0.3">
      <c r="B144" s="89" t="s">
        <v>195</v>
      </c>
      <c r="C144" s="108">
        <v>5.7</v>
      </c>
    </row>
    <row r="145" x14ac:dyDescent="0.3"/>
    <row r="146" x14ac:dyDescent="0.3"/>
    <row r="147" x14ac:dyDescent="0.3"/>
    <row r="148" x14ac:dyDescent="0.3"/>
    <row r="149" x14ac:dyDescent="0.3"/>
    <row r="150" x14ac:dyDescent="0.3"/>
  </sheetData>
  <sheetProtection sheet="1" selectLockedCells="1" autoFilter="0"/>
  <autoFilter ref="B84:C144" xr:uid="{E082EC23-ED0E-4241-8358-B3EED85C1820}">
    <sortState xmlns:xlrd2="http://schemas.microsoft.com/office/spreadsheetml/2017/richdata2" ref="B85:C144">
      <sortCondition ref="B84:B144"/>
    </sortState>
  </autoFilter>
  <mergeCells count="3">
    <mergeCell ref="B13:C13"/>
    <mergeCell ref="B83:C83"/>
    <mergeCell ref="B19:F19"/>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EC23-ED0E-4241-8358-B3EED85C1820}">
  <sheetPr codeName="Sheet16">
    <tabColor rgb="FFF9A71C"/>
  </sheetPr>
  <dimension ref="A1:Q143"/>
  <sheetViews>
    <sheetView zoomScale="85" zoomScaleNormal="85" workbookViewId="0">
      <selection activeCell="B6" sqref="B6"/>
    </sheetView>
  </sheetViews>
  <sheetFormatPr defaultColWidth="0" defaultRowHeight="17.25" zeroHeight="1" x14ac:dyDescent="0.25"/>
  <cols>
    <col min="1" max="1" width="9" style="49" customWidth="1"/>
    <col min="2" max="3" width="26.42578125" style="57" customWidth="1"/>
    <col min="4" max="17" width="9" style="49" customWidth="1"/>
    <col min="18" max="16384" width="9" style="49" hidden="1"/>
  </cols>
  <sheetData>
    <row r="1" spans="1:17" s="14" customFormat="1" x14ac:dyDescent="0.3">
      <c r="A1" s="2" t="s">
        <v>0</v>
      </c>
    </row>
    <row r="2" spans="1:17" s="14" customFormat="1" x14ac:dyDescent="0.3"/>
    <row r="3" spans="1:17" s="14" customFormat="1" x14ac:dyDescent="0.3"/>
    <row r="4" spans="1:17" s="14" customFormat="1" ht="12.75" customHeight="1" x14ac:dyDescent="0.3">
      <c r="A4" s="90"/>
      <c r="B4" s="170"/>
      <c r="C4" s="170"/>
      <c r="D4" s="90" t="s">
        <v>1</v>
      </c>
    </row>
    <row r="5" spans="1:17" s="14" customFormat="1" ht="14.65" customHeight="1" x14ac:dyDescent="0.3">
      <c r="A5" s="13"/>
      <c r="B5" s="181" t="s">
        <v>2</v>
      </c>
      <c r="C5" s="201"/>
      <c r="D5" s="202"/>
    </row>
    <row r="6" spans="1:17" s="14" customFormat="1" ht="14.65" customHeight="1" x14ac:dyDescent="0.3">
      <c r="A6" s="13"/>
      <c r="B6" s="178" t="s">
        <v>3</v>
      </c>
      <c r="C6" s="188"/>
      <c r="D6" s="188"/>
      <c r="E6" s="188"/>
    </row>
    <row r="7" spans="1:17" s="14" customFormat="1" x14ac:dyDescent="0.3">
      <c r="A7" s="15"/>
      <c r="B7" s="171" t="str">
        <f>Overview!B7</f>
        <v>Last Updated September 15, 2025</v>
      </c>
      <c r="C7" s="208"/>
      <c r="D7" s="170"/>
    </row>
    <row r="8" spans="1:17" s="14" customFormat="1" ht="20.100000000000001" customHeight="1" x14ac:dyDescent="0.3">
      <c r="B8" s="92"/>
      <c r="C8" s="92"/>
    </row>
    <row r="9" spans="1:17" s="12" customFormat="1" ht="20.100000000000001" customHeight="1" x14ac:dyDescent="0.3">
      <c r="B9" s="205" t="s">
        <v>311</v>
      </c>
      <c r="C9" s="206"/>
      <c r="D9" s="206"/>
      <c r="E9" s="206"/>
      <c r="F9" s="206"/>
      <c r="G9" s="206"/>
      <c r="H9" s="206"/>
      <c r="I9" s="206"/>
      <c r="J9" s="206"/>
      <c r="K9" s="206"/>
      <c r="L9" s="206"/>
      <c r="M9" s="206"/>
      <c r="N9" s="206"/>
      <c r="O9" s="206"/>
      <c r="P9" s="206"/>
      <c r="Q9" s="206"/>
    </row>
    <row r="10" spans="1:17" s="12" customFormat="1" ht="20.100000000000001" customHeight="1" x14ac:dyDescent="0.3">
      <c r="B10" s="205" t="s">
        <v>313</v>
      </c>
      <c r="C10" s="206"/>
      <c r="D10" s="206"/>
      <c r="E10" s="206"/>
      <c r="F10" s="206"/>
      <c r="G10" s="206"/>
      <c r="H10" s="206"/>
      <c r="I10" s="206"/>
      <c r="J10" s="206"/>
      <c r="K10" s="206"/>
      <c r="L10" s="206"/>
      <c r="M10" s="206"/>
      <c r="N10" s="206"/>
      <c r="O10" s="206"/>
      <c r="P10" s="206"/>
      <c r="Q10" s="206"/>
    </row>
    <row r="11" spans="1:17" s="12" customFormat="1" ht="20.100000000000001" customHeight="1" x14ac:dyDescent="0.3">
      <c r="B11" s="91"/>
      <c r="C11" s="91"/>
      <c r="D11" s="91"/>
      <c r="E11" s="91"/>
      <c r="F11" s="91"/>
      <c r="G11" s="91"/>
      <c r="H11" s="91"/>
      <c r="I11" s="91"/>
      <c r="J11" s="91"/>
    </row>
    <row r="12" spans="1:17" s="12" customFormat="1" ht="20.100000000000001" customHeight="1" x14ac:dyDescent="0.3">
      <c r="B12" s="174"/>
      <c r="C12" s="174"/>
      <c r="D12" s="174"/>
      <c r="E12" s="14"/>
      <c r="F12" s="14"/>
      <c r="P12" s="12" t="s">
        <v>1</v>
      </c>
    </row>
    <row r="13" spans="1:17" s="12" customFormat="1" ht="25.5" customHeight="1" x14ac:dyDescent="0.3">
      <c r="B13" s="236" t="s">
        <v>125</v>
      </c>
      <c r="C13" s="236"/>
      <c r="D13" s="174"/>
      <c r="E13" s="14"/>
      <c r="F13" s="14"/>
    </row>
    <row r="14" spans="1:17" s="12" customFormat="1" ht="18" customHeight="1" x14ac:dyDescent="0.3">
      <c r="B14" s="79" t="s">
        <v>291</v>
      </c>
      <c r="C14" s="79">
        <v>2022</v>
      </c>
      <c r="D14" s="174"/>
      <c r="E14" s="14"/>
      <c r="F14" s="14"/>
    </row>
    <row r="15" spans="1:17" s="12" customFormat="1" ht="37.5" customHeight="1" x14ac:dyDescent="0.3">
      <c r="B15" s="79" t="s">
        <v>292</v>
      </c>
      <c r="C15" s="79">
        <v>2022</v>
      </c>
      <c r="D15" s="174"/>
      <c r="E15" s="14"/>
      <c r="G15" s="14"/>
    </row>
    <row r="16" spans="1:17" s="12" customFormat="1" ht="14.65" customHeight="1" x14ac:dyDescent="0.3">
      <c r="B16" s="112"/>
      <c r="C16" s="112"/>
      <c r="D16" s="174"/>
      <c r="E16" s="14"/>
      <c r="F16" s="14"/>
    </row>
    <row r="17" spans="2:6" x14ac:dyDescent="0.25"/>
    <row r="18" spans="2:6" s="14" customFormat="1" x14ac:dyDescent="0.3">
      <c r="B18" s="237" t="s">
        <v>137</v>
      </c>
      <c r="C18" s="237"/>
    </row>
    <row r="19" spans="2:6" ht="102" customHeight="1" x14ac:dyDescent="0.25">
      <c r="B19" s="80" t="s">
        <v>36</v>
      </c>
      <c r="C19" s="166" t="s">
        <v>293</v>
      </c>
    </row>
    <row r="20" spans="2:6" x14ac:dyDescent="0.25">
      <c r="B20" s="135" t="s">
        <v>43</v>
      </c>
      <c r="C20" s="141">
        <v>11</v>
      </c>
    </row>
    <row r="21" spans="2:6" x14ac:dyDescent="0.25">
      <c r="B21" s="136" t="s">
        <v>138</v>
      </c>
      <c r="C21" s="142">
        <v>12.1</v>
      </c>
      <c r="F21" s="21" t="s">
        <v>1</v>
      </c>
    </row>
    <row r="22" spans="2:6" x14ac:dyDescent="0.25">
      <c r="B22" s="33" t="s">
        <v>37</v>
      </c>
      <c r="C22" s="35">
        <v>8.846971194</v>
      </c>
    </row>
    <row r="23" spans="2:6" x14ac:dyDescent="0.25">
      <c r="B23" s="33" t="s">
        <v>139</v>
      </c>
      <c r="C23" s="35" t="s">
        <v>196</v>
      </c>
    </row>
    <row r="24" spans="2:6" x14ac:dyDescent="0.25">
      <c r="B24" s="33" t="s">
        <v>140</v>
      </c>
      <c r="C24" s="35" t="s">
        <v>196</v>
      </c>
    </row>
    <row r="25" spans="2:6" x14ac:dyDescent="0.25">
      <c r="B25" s="33" t="s">
        <v>141</v>
      </c>
      <c r="C25" s="35">
        <v>12.08126341</v>
      </c>
    </row>
    <row r="26" spans="2:6" x14ac:dyDescent="0.25">
      <c r="B26" s="33" t="s">
        <v>142</v>
      </c>
      <c r="C26" s="35" t="s">
        <v>196</v>
      </c>
    </row>
    <row r="27" spans="2:6" x14ac:dyDescent="0.25">
      <c r="B27" s="33" t="s">
        <v>143</v>
      </c>
      <c r="C27" s="35" t="s">
        <v>196</v>
      </c>
    </row>
    <row r="28" spans="2:6" x14ac:dyDescent="0.25">
      <c r="B28" s="33" t="s">
        <v>144</v>
      </c>
      <c r="C28" s="35">
        <v>10.8</v>
      </c>
    </row>
    <row r="29" spans="2:6" x14ac:dyDescent="0.25">
      <c r="B29" s="33" t="s">
        <v>145</v>
      </c>
      <c r="C29" s="35" t="s">
        <v>196</v>
      </c>
    </row>
    <row r="30" spans="2:6" x14ac:dyDescent="0.25">
      <c r="B30" s="33" t="s">
        <v>146</v>
      </c>
      <c r="C30" s="35">
        <v>12.1</v>
      </c>
    </row>
    <row r="31" spans="2:6" x14ac:dyDescent="0.25">
      <c r="B31" s="33" t="s">
        <v>147</v>
      </c>
      <c r="C31" s="35">
        <v>10.5</v>
      </c>
    </row>
    <row r="32" spans="2:6" x14ac:dyDescent="0.25">
      <c r="B32" s="33" t="s">
        <v>148</v>
      </c>
      <c r="C32" s="35" t="s">
        <v>196</v>
      </c>
    </row>
    <row r="33" spans="2:3" x14ac:dyDescent="0.25">
      <c r="B33" s="33" t="s">
        <v>149</v>
      </c>
      <c r="C33" s="35">
        <v>28.3</v>
      </c>
    </row>
    <row r="34" spans="2:3" x14ac:dyDescent="0.25">
      <c r="B34" s="33" t="s">
        <v>150</v>
      </c>
      <c r="C34" s="35" t="s">
        <v>196</v>
      </c>
    </row>
    <row r="35" spans="2:3" x14ac:dyDescent="0.25">
      <c r="B35" s="33" t="s">
        <v>151</v>
      </c>
      <c r="C35" s="35" t="s">
        <v>196</v>
      </c>
    </row>
    <row r="36" spans="2:3" x14ac:dyDescent="0.25">
      <c r="B36" s="33" t="s">
        <v>152</v>
      </c>
      <c r="C36" s="35">
        <v>12.4</v>
      </c>
    </row>
    <row r="37" spans="2:3" x14ac:dyDescent="0.25">
      <c r="B37" s="33" t="s">
        <v>153</v>
      </c>
      <c r="C37" s="35">
        <v>9.9</v>
      </c>
    </row>
    <row r="38" spans="2:3" x14ac:dyDescent="0.25">
      <c r="B38" s="33" t="s">
        <v>154</v>
      </c>
      <c r="C38" s="35">
        <v>28.2</v>
      </c>
    </row>
    <row r="39" spans="2:3" x14ac:dyDescent="0.25">
      <c r="B39" s="33" t="s">
        <v>155</v>
      </c>
      <c r="C39" s="35" t="s">
        <v>196</v>
      </c>
    </row>
    <row r="40" spans="2:3" x14ac:dyDescent="0.25">
      <c r="B40" s="33" t="s">
        <v>156</v>
      </c>
      <c r="C40" s="35">
        <v>8.9</v>
      </c>
    </row>
    <row r="41" spans="2:3" x14ac:dyDescent="0.25">
      <c r="B41" s="33" t="s">
        <v>157</v>
      </c>
      <c r="C41" s="35">
        <v>12.1</v>
      </c>
    </row>
    <row r="42" spans="2:3" x14ac:dyDescent="0.25">
      <c r="B42" s="33" t="s">
        <v>158</v>
      </c>
      <c r="C42" s="35">
        <v>16.100000000000001</v>
      </c>
    </row>
    <row r="43" spans="2:3" x14ac:dyDescent="0.25">
      <c r="B43" s="33" t="s">
        <v>159</v>
      </c>
      <c r="C43" s="35" t="s">
        <v>196</v>
      </c>
    </row>
    <row r="44" spans="2:3" x14ac:dyDescent="0.25">
      <c r="B44" s="33" t="s">
        <v>160</v>
      </c>
      <c r="C44" s="35">
        <v>22.3</v>
      </c>
    </row>
    <row r="45" spans="2:3" x14ac:dyDescent="0.25">
      <c r="B45" s="33" t="s">
        <v>161</v>
      </c>
      <c r="C45" s="35">
        <v>11.2</v>
      </c>
    </row>
    <row r="46" spans="2:3" x14ac:dyDescent="0.25">
      <c r="B46" s="33" t="s">
        <v>162</v>
      </c>
      <c r="C46" s="35" t="s">
        <v>196</v>
      </c>
    </row>
    <row r="47" spans="2:3" x14ac:dyDescent="0.25">
      <c r="B47" s="33" t="s">
        <v>163</v>
      </c>
      <c r="C47" s="35" t="s">
        <v>196</v>
      </c>
    </row>
    <row r="48" spans="2:3" x14ac:dyDescent="0.25">
      <c r="B48" s="33" t="s">
        <v>164</v>
      </c>
      <c r="C48" s="35">
        <v>12.4</v>
      </c>
    </row>
    <row r="49" spans="2:5" x14ac:dyDescent="0.25">
      <c r="B49" s="33" t="s">
        <v>165</v>
      </c>
      <c r="C49" s="35">
        <v>8.9</v>
      </c>
    </row>
    <row r="50" spans="2:5" x14ac:dyDescent="0.25">
      <c r="B50" s="33" t="s">
        <v>166</v>
      </c>
      <c r="C50" s="35">
        <v>11.9</v>
      </c>
    </row>
    <row r="51" spans="2:5" x14ac:dyDescent="0.25">
      <c r="B51" s="33" t="s">
        <v>167</v>
      </c>
      <c r="C51" s="35">
        <v>10.7</v>
      </c>
    </row>
    <row r="52" spans="2:5" x14ac:dyDescent="0.25">
      <c r="B52" s="33" t="s">
        <v>168</v>
      </c>
      <c r="C52" s="35">
        <v>12.4</v>
      </c>
    </row>
    <row r="53" spans="2:5" x14ac:dyDescent="0.25">
      <c r="B53" s="33" t="s">
        <v>169</v>
      </c>
      <c r="C53" s="35" t="s">
        <v>196</v>
      </c>
    </row>
    <row r="54" spans="2:5" x14ac:dyDescent="0.25">
      <c r="B54" s="33" t="s">
        <v>170</v>
      </c>
      <c r="C54" s="35">
        <v>11</v>
      </c>
    </row>
    <row r="55" spans="2:5" x14ac:dyDescent="0.25">
      <c r="B55" s="33" t="s">
        <v>171</v>
      </c>
      <c r="C55" s="35">
        <v>13.2</v>
      </c>
    </row>
    <row r="56" spans="2:5" x14ac:dyDescent="0.25">
      <c r="B56" s="33" t="s">
        <v>172</v>
      </c>
      <c r="C56" s="35" t="s">
        <v>196</v>
      </c>
    </row>
    <row r="57" spans="2:5" x14ac:dyDescent="0.25">
      <c r="B57" s="33" t="s">
        <v>173</v>
      </c>
      <c r="C57" s="35">
        <v>11.2</v>
      </c>
    </row>
    <row r="58" spans="2:5" x14ac:dyDescent="0.25">
      <c r="B58" s="33" t="s">
        <v>174</v>
      </c>
      <c r="C58" s="35">
        <v>11.3</v>
      </c>
    </row>
    <row r="59" spans="2:5" x14ac:dyDescent="0.25">
      <c r="B59" s="33" t="s">
        <v>175</v>
      </c>
      <c r="C59" s="35">
        <v>9.5</v>
      </c>
    </row>
    <row r="60" spans="2:5" x14ac:dyDescent="0.25">
      <c r="B60" s="33" t="s">
        <v>176</v>
      </c>
      <c r="C60" s="35">
        <v>11.6</v>
      </c>
    </row>
    <row r="61" spans="2:5" x14ac:dyDescent="0.25">
      <c r="B61" s="33" t="s">
        <v>177</v>
      </c>
      <c r="C61" s="35">
        <v>18.600000000000001</v>
      </c>
      <c r="E61" s="49" t="s">
        <v>1</v>
      </c>
    </row>
    <row r="62" spans="2:5" x14ac:dyDescent="0.25">
      <c r="B62" s="33" t="s">
        <v>178</v>
      </c>
      <c r="C62" s="35">
        <v>9.1</v>
      </c>
      <c r="E62" s="49" t="s">
        <v>1</v>
      </c>
    </row>
    <row r="63" spans="2:5" x14ac:dyDescent="0.25">
      <c r="B63" s="33" t="s">
        <v>179</v>
      </c>
      <c r="C63" s="35">
        <v>11.1</v>
      </c>
    </row>
    <row r="64" spans="2:5" x14ac:dyDescent="0.25">
      <c r="B64" s="33" t="s">
        <v>180</v>
      </c>
      <c r="C64" s="35">
        <v>9.1</v>
      </c>
    </row>
    <row r="65" spans="2:6" x14ac:dyDescent="0.25">
      <c r="B65" s="33" t="s">
        <v>181</v>
      </c>
      <c r="C65" s="35">
        <v>15.5</v>
      </c>
    </row>
    <row r="66" spans="2:6" x14ac:dyDescent="0.25">
      <c r="B66" s="33" t="s">
        <v>182</v>
      </c>
      <c r="C66" s="35">
        <v>33.299999999999997</v>
      </c>
    </row>
    <row r="67" spans="2:6" x14ac:dyDescent="0.25">
      <c r="B67" s="33" t="s">
        <v>183</v>
      </c>
      <c r="C67" s="35" t="s">
        <v>196</v>
      </c>
      <c r="F67" s="49" t="s">
        <v>1</v>
      </c>
    </row>
    <row r="68" spans="2:6" x14ac:dyDescent="0.25">
      <c r="B68" s="33" t="s">
        <v>184</v>
      </c>
      <c r="C68" s="35">
        <v>25.3</v>
      </c>
    </row>
    <row r="69" spans="2:6" x14ac:dyDescent="0.25">
      <c r="B69" s="33" t="s">
        <v>185</v>
      </c>
      <c r="C69" s="35">
        <v>13.5</v>
      </c>
    </row>
    <row r="70" spans="2:6" x14ac:dyDescent="0.25">
      <c r="B70" s="33" t="s">
        <v>186</v>
      </c>
      <c r="C70" s="35">
        <v>16</v>
      </c>
    </row>
    <row r="71" spans="2:6" x14ac:dyDescent="0.25">
      <c r="B71" s="33" t="s">
        <v>187</v>
      </c>
      <c r="C71" s="35">
        <v>12.2</v>
      </c>
    </row>
    <row r="72" spans="2:6" x14ac:dyDescent="0.25">
      <c r="B72" s="33" t="s">
        <v>188</v>
      </c>
      <c r="C72" s="35">
        <v>13.1</v>
      </c>
    </row>
    <row r="73" spans="2:6" x14ac:dyDescent="0.25">
      <c r="B73" s="33" t="s">
        <v>189</v>
      </c>
      <c r="C73" s="35">
        <v>29.3</v>
      </c>
    </row>
    <row r="74" spans="2:6" x14ac:dyDescent="0.25">
      <c r="B74" s="33" t="s">
        <v>190</v>
      </c>
      <c r="C74" s="35" t="s">
        <v>196</v>
      </c>
    </row>
    <row r="75" spans="2:6" x14ac:dyDescent="0.25">
      <c r="B75" s="33" t="s">
        <v>191</v>
      </c>
      <c r="C75" s="35">
        <v>8.8000000000000007</v>
      </c>
    </row>
    <row r="76" spans="2:6" x14ac:dyDescent="0.25">
      <c r="B76" s="33" t="s">
        <v>192</v>
      </c>
      <c r="C76" s="35">
        <v>31.7</v>
      </c>
    </row>
    <row r="77" spans="2:6" x14ac:dyDescent="0.25">
      <c r="B77" s="33" t="s">
        <v>193</v>
      </c>
      <c r="C77" s="35">
        <v>12.4</v>
      </c>
    </row>
    <row r="78" spans="2:6" x14ac:dyDescent="0.25">
      <c r="B78" s="33" t="s">
        <v>194</v>
      </c>
      <c r="C78" s="35">
        <v>7.6</v>
      </c>
    </row>
    <row r="79" spans="2:6" x14ac:dyDescent="0.25">
      <c r="B79" s="33" t="s">
        <v>195</v>
      </c>
      <c r="C79" s="35" t="s">
        <v>196</v>
      </c>
    </row>
    <row r="80" spans="2:6" x14ac:dyDescent="0.25"/>
    <row r="81" spans="2:3" x14ac:dyDescent="0.25"/>
    <row r="82" spans="2:3" x14ac:dyDescent="0.25">
      <c r="B82" s="225" t="s">
        <v>202</v>
      </c>
      <c r="C82" s="225"/>
    </row>
    <row r="83" spans="2:3" ht="79.5" customHeight="1" x14ac:dyDescent="0.25">
      <c r="B83" s="99" t="s">
        <v>36</v>
      </c>
      <c r="C83" s="100" t="s">
        <v>294</v>
      </c>
    </row>
    <row r="84" spans="2:3" x14ac:dyDescent="0.3">
      <c r="B84" s="101" t="s">
        <v>43</v>
      </c>
      <c r="C84" s="102">
        <v>85.8</v>
      </c>
    </row>
    <row r="85" spans="2:3" x14ac:dyDescent="0.3">
      <c r="B85" s="103" t="s">
        <v>138</v>
      </c>
      <c r="C85" s="104">
        <v>106.4096144</v>
      </c>
    </row>
    <row r="86" spans="2:3" x14ac:dyDescent="0.25">
      <c r="B86" s="33" t="s">
        <v>37</v>
      </c>
      <c r="C86" s="35">
        <v>74.741653189999994</v>
      </c>
    </row>
    <row r="87" spans="2:3" x14ac:dyDescent="0.25">
      <c r="B87" s="33" t="s">
        <v>139</v>
      </c>
      <c r="C87" s="35" t="s">
        <v>196</v>
      </c>
    </row>
    <row r="88" spans="2:3" x14ac:dyDescent="0.25">
      <c r="B88" s="33" t="s">
        <v>140</v>
      </c>
      <c r="C88" s="35">
        <v>272.14620989999997</v>
      </c>
    </row>
    <row r="89" spans="2:3" x14ac:dyDescent="0.25">
      <c r="B89" s="33" t="s">
        <v>141</v>
      </c>
      <c r="C89" s="35">
        <v>125.16188889999999</v>
      </c>
    </row>
    <row r="90" spans="2:3" x14ac:dyDescent="0.25">
      <c r="B90" s="33" t="s">
        <v>142</v>
      </c>
      <c r="C90" s="35">
        <v>111.52499280000001</v>
      </c>
    </row>
    <row r="91" spans="2:3" x14ac:dyDescent="0.25">
      <c r="B91" s="33" t="s">
        <v>143</v>
      </c>
      <c r="C91" s="35" t="s">
        <v>196</v>
      </c>
    </row>
    <row r="92" spans="2:3" x14ac:dyDescent="0.25">
      <c r="B92" s="33" t="s">
        <v>144</v>
      </c>
      <c r="C92" s="35">
        <v>75.157491480000004</v>
      </c>
    </row>
    <row r="93" spans="2:3" x14ac:dyDescent="0.25">
      <c r="B93" s="33" t="s">
        <v>145</v>
      </c>
      <c r="C93" s="35">
        <v>218.01232899999999</v>
      </c>
    </row>
    <row r="94" spans="2:3" x14ac:dyDescent="0.25">
      <c r="B94" s="33" t="s">
        <v>146</v>
      </c>
      <c r="C94" s="35">
        <v>117.751423</v>
      </c>
    </row>
    <row r="95" spans="2:3" x14ac:dyDescent="0.25">
      <c r="B95" s="33" t="s">
        <v>147</v>
      </c>
      <c r="C95" s="35">
        <v>98.483725980000003</v>
      </c>
    </row>
    <row r="96" spans="2:3" x14ac:dyDescent="0.25">
      <c r="B96" s="33" t="s">
        <v>148</v>
      </c>
      <c r="C96" s="35">
        <v>80.181279410000002</v>
      </c>
    </row>
    <row r="97" spans="2:3" x14ac:dyDescent="0.25">
      <c r="B97" s="33" t="s">
        <v>149</v>
      </c>
      <c r="C97" s="35">
        <v>159.20605280000001</v>
      </c>
    </row>
    <row r="98" spans="2:3" x14ac:dyDescent="0.25">
      <c r="B98" s="33" t="s">
        <v>150</v>
      </c>
      <c r="C98" s="35">
        <v>95.497648859999998</v>
      </c>
    </row>
    <row r="99" spans="2:3" x14ac:dyDescent="0.25">
      <c r="B99" s="33" t="s">
        <v>151</v>
      </c>
      <c r="C99" s="35">
        <v>143.12977100000001</v>
      </c>
    </row>
    <row r="100" spans="2:3" x14ac:dyDescent="0.25">
      <c r="B100" s="33" t="s">
        <v>152</v>
      </c>
      <c r="C100" s="35">
        <v>138.24788419999999</v>
      </c>
    </row>
    <row r="101" spans="2:3" x14ac:dyDescent="0.25">
      <c r="B101" s="33" t="s">
        <v>153</v>
      </c>
      <c r="C101" s="35">
        <v>138.10238079999999</v>
      </c>
    </row>
    <row r="102" spans="2:3" x14ac:dyDescent="0.25">
      <c r="B102" s="33" t="s">
        <v>154</v>
      </c>
      <c r="C102" s="35">
        <v>170.64593189999999</v>
      </c>
    </row>
    <row r="103" spans="2:3" x14ac:dyDescent="0.25">
      <c r="B103" s="33" t="s">
        <v>155</v>
      </c>
      <c r="C103" s="35">
        <v>119.1002824</v>
      </c>
    </row>
    <row r="104" spans="2:3" x14ac:dyDescent="0.25">
      <c r="B104" s="33" t="s">
        <v>156</v>
      </c>
      <c r="C104" s="35">
        <v>60.834338299999999</v>
      </c>
    </row>
    <row r="105" spans="2:3" x14ac:dyDescent="0.25">
      <c r="B105" s="33" t="s">
        <v>157</v>
      </c>
      <c r="C105" s="35">
        <v>142.32885590000001</v>
      </c>
    </row>
    <row r="106" spans="2:3" x14ac:dyDescent="0.25">
      <c r="B106" s="33" t="s">
        <v>158</v>
      </c>
      <c r="C106" s="35">
        <v>74.629796929999998</v>
      </c>
    </row>
    <row r="107" spans="2:3" x14ac:dyDescent="0.25">
      <c r="B107" s="33" t="s">
        <v>159</v>
      </c>
      <c r="C107" s="35">
        <v>100.1767826</v>
      </c>
    </row>
    <row r="108" spans="2:3" x14ac:dyDescent="0.25">
      <c r="B108" s="33" t="s">
        <v>160</v>
      </c>
      <c r="C108" s="35">
        <v>127.3316207</v>
      </c>
    </row>
    <row r="109" spans="2:3" x14ac:dyDescent="0.25">
      <c r="B109" s="33" t="s">
        <v>161</v>
      </c>
      <c r="C109" s="35">
        <v>115.8991992</v>
      </c>
    </row>
    <row r="110" spans="2:3" x14ac:dyDescent="0.25">
      <c r="B110" s="33" t="s">
        <v>162</v>
      </c>
      <c r="C110" s="35">
        <v>219.90740740000001</v>
      </c>
    </row>
    <row r="111" spans="2:3" x14ac:dyDescent="0.25">
      <c r="B111" s="33" t="s">
        <v>163</v>
      </c>
      <c r="C111" s="35">
        <v>83.592978189999997</v>
      </c>
    </row>
    <row r="112" spans="2:3" x14ac:dyDescent="0.25">
      <c r="B112" s="33" t="s">
        <v>164</v>
      </c>
      <c r="C112" s="35">
        <v>90.724669050000003</v>
      </c>
    </row>
    <row r="113" spans="2:3" x14ac:dyDescent="0.25">
      <c r="B113" s="33" t="s">
        <v>165</v>
      </c>
      <c r="C113" s="35">
        <v>64.925004240000007</v>
      </c>
    </row>
    <row r="114" spans="2:3" x14ac:dyDescent="0.25">
      <c r="B114" s="33" t="s">
        <v>166</v>
      </c>
      <c r="C114" s="35">
        <v>86.319799979999999</v>
      </c>
    </row>
    <row r="115" spans="2:3" x14ac:dyDescent="0.25">
      <c r="B115" s="33" t="s">
        <v>167</v>
      </c>
      <c r="C115" s="35">
        <v>55.287322590000002</v>
      </c>
    </row>
    <row r="116" spans="2:3" x14ac:dyDescent="0.25">
      <c r="B116" s="33" t="s">
        <v>168</v>
      </c>
      <c r="C116" s="35">
        <v>98.462138379999999</v>
      </c>
    </row>
    <row r="117" spans="2:3" x14ac:dyDescent="0.25">
      <c r="B117" s="33" t="s">
        <v>169</v>
      </c>
      <c r="C117" s="35">
        <v>166.216497</v>
      </c>
    </row>
    <row r="118" spans="2:3" x14ac:dyDescent="0.25">
      <c r="B118" s="33" t="s">
        <v>170</v>
      </c>
      <c r="C118" s="35">
        <v>91.676323100000005</v>
      </c>
    </row>
    <row r="119" spans="2:3" x14ac:dyDescent="0.25">
      <c r="B119" s="33" t="s">
        <v>171</v>
      </c>
      <c r="C119" s="35">
        <v>109.3199031</v>
      </c>
    </row>
    <row r="120" spans="2:3" x14ac:dyDescent="0.25">
      <c r="B120" s="33" t="s">
        <v>172</v>
      </c>
      <c r="C120" s="35">
        <v>92.69953194</v>
      </c>
    </row>
    <row r="121" spans="2:3" x14ac:dyDescent="0.25">
      <c r="B121" s="33" t="s">
        <v>173</v>
      </c>
      <c r="C121" s="35">
        <v>85.119093430000007</v>
      </c>
    </row>
    <row r="122" spans="2:3" x14ac:dyDescent="0.25">
      <c r="B122" s="33" t="s">
        <v>174</v>
      </c>
      <c r="C122" s="35">
        <v>94.282866279999993</v>
      </c>
    </row>
    <row r="123" spans="2:3" x14ac:dyDescent="0.25">
      <c r="B123" s="33" t="s">
        <v>175</v>
      </c>
      <c r="C123" s="35">
        <v>46.040626060000001</v>
      </c>
    </row>
    <row r="124" spans="2:3" x14ac:dyDescent="0.25">
      <c r="B124" s="33" t="s">
        <v>176</v>
      </c>
      <c r="C124" s="35">
        <v>109.8901099</v>
      </c>
    </row>
    <row r="125" spans="2:3" x14ac:dyDescent="0.25">
      <c r="B125" s="33" t="s">
        <v>177</v>
      </c>
      <c r="C125" s="35">
        <v>132.25621960000001</v>
      </c>
    </row>
    <row r="126" spans="2:3" x14ac:dyDescent="0.25">
      <c r="B126" s="33" t="s">
        <v>178</v>
      </c>
      <c r="C126" s="35">
        <v>46.903364199999999</v>
      </c>
    </row>
    <row r="127" spans="2:3" x14ac:dyDescent="0.25">
      <c r="B127" s="33" t="s">
        <v>179</v>
      </c>
      <c r="C127" s="35">
        <v>90.025044559999998</v>
      </c>
    </row>
    <row r="128" spans="2:3" x14ac:dyDescent="0.25">
      <c r="B128" s="33" t="s">
        <v>180</v>
      </c>
      <c r="C128" s="35">
        <v>57.898620049999998</v>
      </c>
    </row>
    <row r="129" spans="2:3" x14ac:dyDescent="0.25">
      <c r="B129" s="33" t="s">
        <v>181</v>
      </c>
      <c r="C129" s="35">
        <v>80.035336360000002</v>
      </c>
    </row>
    <row r="130" spans="2:3" x14ac:dyDescent="0.25">
      <c r="B130" s="33" t="s">
        <v>182</v>
      </c>
      <c r="C130" s="35">
        <v>128.1731169</v>
      </c>
    </row>
    <row r="131" spans="2:3" x14ac:dyDescent="0.25">
      <c r="B131" s="33" t="s">
        <v>183</v>
      </c>
      <c r="C131" s="35" t="s">
        <v>196</v>
      </c>
    </row>
    <row r="132" spans="2:3" x14ac:dyDescent="0.25">
      <c r="B132" s="33" t="s">
        <v>184</v>
      </c>
      <c r="C132" s="35">
        <v>138.0516313</v>
      </c>
    </row>
    <row r="133" spans="2:3" x14ac:dyDescent="0.25">
      <c r="B133" s="33" t="s">
        <v>185</v>
      </c>
      <c r="C133" s="35">
        <v>104.70498360000001</v>
      </c>
    </row>
    <row r="134" spans="2:3" x14ac:dyDescent="0.25">
      <c r="B134" s="33" t="s">
        <v>186</v>
      </c>
      <c r="C134" s="35">
        <v>99.737434440000001</v>
      </c>
    </row>
    <row r="135" spans="2:3" x14ac:dyDescent="0.25">
      <c r="B135" s="33" t="s">
        <v>187</v>
      </c>
      <c r="C135" s="35">
        <v>107.75842419999999</v>
      </c>
    </row>
    <row r="136" spans="2:3" x14ac:dyDescent="0.25">
      <c r="B136" s="33" t="s">
        <v>188</v>
      </c>
      <c r="C136" s="35">
        <v>119.1377657</v>
      </c>
    </row>
    <row r="137" spans="2:3" x14ac:dyDescent="0.25">
      <c r="B137" s="33" t="s">
        <v>189</v>
      </c>
      <c r="C137" s="35">
        <v>118.9079004</v>
      </c>
    </row>
    <row r="138" spans="2:3" x14ac:dyDescent="0.25">
      <c r="B138" s="33" t="s">
        <v>190</v>
      </c>
      <c r="C138" s="35">
        <v>106.4096144</v>
      </c>
    </row>
    <row r="139" spans="2:3" x14ac:dyDescent="0.25">
      <c r="B139" s="33" t="s">
        <v>191</v>
      </c>
      <c r="C139" s="35">
        <v>125.90799029999999</v>
      </c>
    </row>
    <row r="140" spans="2:3" x14ac:dyDescent="0.25">
      <c r="B140" s="33" t="s">
        <v>192</v>
      </c>
      <c r="C140" s="35">
        <v>137.95160509999999</v>
      </c>
    </row>
    <row r="141" spans="2:3" x14ac:dyDescent="0.25">
      <c r="B141" s="33" t="s">
        <v>193</v>
      </c>
      <c r="C141" s="35">
        <v>94.123148270000002</v>
      </c>
    </row>
    <row r="142" spans="2:3" x14ac:dyDescent="0.25">
      <c r="B142" s="33" t="s">
        <v>194</v>
      </c>
      <c r="C142" s="35">
        <v>104.3024772</v>
      </c>
    </row>
    <row r="143" spans="2:3" x14ac:dyDescent="0.25">
      <c r="B143" s="33" t="s">
        <v>195</v>
      </c>
      <c r="C143" s="35">
        <v>152.6662062</v>
      </c>
    </row>
  </sheetData>
  <sheetProtection sheet="1" selectLockedCells="1" autoFilter="0"/>
  <autoFilter ref="B83:C83" xr:uid="{E082EC23-ED0E-4241-8358-B3EED85C1820}">
    <sortState xmlns:xlrd2="http://schemas.microsoft.com/office/spreadsheetml/2017/richdata2" ref="B84:C143">
      <sortCondition ref="B83"/>
    </sortState>
  </autoFilter>
  <sortState xmlns:xlrd2="http://schemas.microsoft.com/office/spreadsheetml/2017/richdata2" ref="B22:C79">
    <sortCondition ref="B19:B79"/>
  </sortState>
  <mergeCells count="3">
    <mergeCell ref="B13:C13"/>
    <mergeCell ref="B82:C82"/>
    <mergeCell ref="B18:C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3D5A-0015-4E5B-A0B1-260D40CCF5E6}">
  <sheetPr codeName="Sheet2">
    <tabColor rgb="FF17315A"/>
  </sheetPr>
  <dimension ref="A1:P276"/>
  <sheetViews>
    <sheetView zoomScale="70" zoomScaleNormal="70" workbookViewId="0">
      <selection activeCell="C9" sqref="C9:L10"/>
    </sheetView>
  </sheetViews>
  <sheetFormatPr defaultColWidth="0" defaultRowHeight="0" customHeight="1" zeroHeight="1" x14ac:dyDescent="0.25"/>
  <cols>
    <col min="1" max="1" width="4" style="16" customWidth="1"/>
    <col min="2" max="2" width="11.7109375" style="16" customWidth="1"/>
    <col min="3" max="4" width="35.28515625" style="16" customWidth="1"/>
    <col min="5" max="6" width="11.7109375" style="16" customWidth="1"/>
    <col min="7" max="8" width="34.7109375" style="16" customWidth="1"/>
    <col min="9" max="10" width="11.7109375" style="16" customWidth="1"/>
    <col min="11" max="12" width="34.140625" style="16" customWidth="1"/>
    <col min="13" max="16" width="0" style="16" hidden="1" customWidth="1"/>
    <col min="17" max="16384" width="9" style="16" hidden="1"/>
  </cols>
  <sheetData>
    <row r="1" spans="1:16" ht="17.25" x14ac:dyDescent="0.3">
      <c r="A1" s="2" t="s">
        <v>0</v>
      </c>
      <c r="B1" s="40"/>
      <c r="C1" s="40"/>
      <c r="D1" s="40"/>
      <c r="E1" s="40"/>
      <c r="F1" s="40"/>
      <c r="G1" s="40"/>
      <c r="H1" s="40"/>
      <c r="I1" s="40"/>
      <c r="J1" s="40"/>
      <c r="K1" s="40"/>
      <c r="L1" s="40"/>
      <c r="M1" s="40"/>
      <c r="N1" s="40"/>
      <c r="O1" s="40"/>
      <c r="P1" s="40"/>
    </row>
    <row r="2" spans="1:16" ht="15" x14ac:dyDescent="0.25">
      <c r="A2" s="40"/>
      <c r="B2" s="40"/>
      <c r="C2" s="40"/>
      <c r="D2" s="40"/>
      <c r="E2" s="40"/>
      <c r="F2" s="40"/>
      <c r="G2" s="40"/>
      <c r="H2" s="40"/>
      <c r="I2" s="40"/>
      <c r="J2" s="40"/>
      <c r="K2" s="40"/>
      <c r="L2" s="40"/>
      <c r="M2" s="40"/>
      <c r="N2" s="40"/>
      <c r="O2" s="40"/>
      <c r="P2" s="40"/>
    </row>
    <row r="3" spans="1:16" ht="15" x14ac:dyDescent="0.25">
      <c r="A3" s="40"/>
      <c r="B3" s="40"/>
      <c r="C3" s="40"/>
      <c r="D3" s="40"/>
      <c r="E3" s="40"/>
      <c r="F3" s="40"/>
      <c r="G3" s="40"/>
      <c r="H3" s="40"/>
      <c r="I3" s="40"/>
      <c r="J3" s="40"/>
      <c r="K3" s="40"/>
      <c r="L3" s="40"/>
      <c r="M3" s="40"/>
      <c r="N3" s="40"/>
      <c r="O3" s="40"/>
      <c r="P3" s="40"/>
    </row>
    <row r="4" spans="1:16" ht="12.75" customHeight="1" x14ac:dyDescent="0.25">
      <c r="A4" s="54"/>
      <c r="B4" s="54"/>
      <c r="C4" s="167"/>
      <c r="D4" s="167"/>
      <c r="E4" s="167"/>
      <c r="F4" s="167"/>
      <c r="G4" s="40"/>
      <c r="H4" s="40"/>
      <c r="I4" s="40"/>
      <c r="J4" s="40"/>
      <c r="K4" s="40"/>
      <c r="L4" s="40"/>
      <c r="M4" s="40"/>
      <c r="N4" s="40"/>
      <c r="O4" s="40"/>
      <c r="P4" s="40"/>
    </row>
    <row r="5" spans="1:16" ht="14.65" customHeight="1" x14ac:dyDescent="0.25">
      <c r="A5" s="55"/>
      <c r="B5" s="55"/>
      <c r="C5" s="17" t="s">
        <v>2</v>
      </c>
      <c r="D5" s="52"/>
      <c r="E5" s="52"/>
      <c r="F5" s="41"/>
      <c r="G5" s="40"/>
      <c r="H5" s="40"/>
      <c r="I5" s="40"/>
      <c r="J5" s="40"/>
      <c r="K5" s="40"/>
      <c r="L5" s="40"/>
      <c r="M5" s="40"/>
      <c r="N5" s="40"/>
      <c r="O5" s="40"/>
      <c r="P5" s="40"/>
    </row>
    <row r="6" spans="1:16" ht="14.65" customHeight="1" x14ac:dyDescent="0.25">
      <c r="A6" s="55"/>
      <c r="B6" s="55"/>
      <c r="C6" s="18" t="s">
        <v>33</v>
      </c>
      <c r="D6" s="53"/>
      <c r="E6" s="53"/>
      <c r="F6" s="42"/>
      <c r="G6" s="40"/>
      <c r="H6" s="40"/>
      <c r="I6" s="40"/>
      <c r="J6" s="40"/>
      <c r="K6" s="40"/>
      <c r="L6" s="40"/>
      <c r="M6" s="40"/>
      <c r="N6" s="40"/>
      <c r="O6" s="40"/>
      <c r="P6" s="40"/>
    </row>
    <row r="7" spans="1:16" ht="17.25" x14ac:dyDescent="0.3">
      <c r="A7" s="56"/>
      <c r="B7" s="56"/>
      <c r="C7" s="171" t="str">
        <f>Overview!B7</f>
        <v>Last Updated September 15, 2025</v>
      </c>
      <c r="D7" s="43"/>
      <c r="E7" s="43"/>
      <c r="F7" s="43"/>
      <c r="G7" s="40"/>
      <c r="H7" s="40"/>
      <c r="I7" s="40"/>
      <c r="J7" s="40"/>
      <c r="K7" s="40"/>
      <c r="L7" s="40"/>
      <c r="M7" s="40"/>
      <c r="N7" s="40"/>
      <c r="O7" s="40"/>
      <c r="P7" s="40"/>
    </row>
    <row r="8" spans="1:16" s="19" customFormat="1" ht="20.100000000000001" hidden="1" customHeight="1" x14ac:dyDescent="0.25">
      <c r="A8" s="46"/>
      <c r="B8" s="46"/>
      <c r="C8" s="44"/>
      <c r="D8" s="44"/>
      <c r="E8" s="44"/>
      <c r="F8" s="44"/>
      <c r="G8" s="45"/>
      <c r="H8" s="46"/>
      <c r="I8" s="46"/>
      <c r="J8" s="46"/>
      <c r="K8" s="46"/>
      <c r="L8" s="46"/>
      <c r="M8" s="46"/>
      <c r="N8" s="46"/>
      <c r="O8" s="46"/>
      <c r="P8" s="46"/>
    </row>
    <row r="9" spans="1:16" s="20" customFormat="1" ht="20.100000000000001" customHeight="1" x14ac:dyDescent="0.25">
      <c r="A9" s="48"/>
      <c r="B9" s="48"/>
      <c r="C9" s="203" t="s">
        <v>307</v>
      </c>
      <c r="D9" s="204"/>
      <c r="E9" s="204"/>
      <c r="F9" s="204"/>
      <c r="G9" s="204"/>
      <c r="H9" s="204"/>
      <c r="I9" s="204"/>
      <c r="J9" s="204"/>
      <c r="K9" s="204"/>
      <c r="L9" s="204"/>
      <c r="M9" s="48"/>
      <c r="N9" s="48"/>
      <c r="O9" s="48"/>
      <c r="P9" s="48"/>
    </row>
    <row r="10" spans="1:16" s="20" customFormat="1" ht="17.25" x14ac:dyDescent="0.25">
      <c r="A10" s="48"/>
      <c r="B10" s="48"/>
      <c r="C10" s="203" t="s">
        <v>306</v>
      </c>
      <c r="D10" s="204"/>
      <c r="E10" s="204"/>
      <c r="F10" s="204"/>
      <c r="G10" s="204"/>
      <c r="H10" s="204"/>
      <c r="I10" s="204"/>
      <c r="J10" s="204"/>
      <c r="K10" s="204"/>
      <c r="L10" s="204"/>
      <c r="M10" s="48"/>
      <c r="N10" s="48"/>
      <c r="O10" s="48"/>
      <c r="P10" s="48"/>
    </row>
    <row r="11" spans="1:16" ht="34.5" x14ac:dyDescent="0.25">
      <c r="A11" s="40"/>
      <c r="B11" s="40"/>
      <c r="C11" s="49"/>
      <c r="D11" s="172" t="s">
        <v>35</v>
      </c>
      <c r="E11" s="49"/>
      <c r="F11" s="49"/>
      <c r="G11" s="40"/>
      <c r="H11" s="40"/>
      <c r="I11" s="40"/>
      <c r="J11" s="40"/>
      <c r="K11" s="40"/>
      <c r="L11" s="40"/>
      <c r="M11" s="40"/>
      <c r="N11" s="40"/>
      <c r="O11" s="40"/>
      <c r="P11" s="40"/>
    </row>
    <row r="12" spans="1:16" s="22" customFormat="1" ht="44.65" customHeight="1" x14ac:dyDescent="0.25">
      <c r="A12" s="50"/>
      <c r="B12" s="50"/>
      <c r="C12" s="23" t="s">
        <v>36</v>
      </c>
      <c r="D12" s="1" t="s">
        <v>158</v>
      </c>
      <c r="E12" s="49"/>
      <c r="F12" s="49"/>
      <c r="G12" s="50"/>
      <c r="H12" s="50"/>
      <c r="I12" s="50"/>
      <c r="J12" s="50"/>
      <c r="K12" s="50"/>
      <c r="L12" s="50"/>
      <c r="M12" s="50"/>
      <c r="N12" s="50"/>
      <c r="O12" s="50"/>
      <c r="P12" s="50"/>
    </row>
    <row r="13" spans="1:16" s="24" customFormat="1" ht="36.75" customHeight="1" x14ac:dyDescent="0.25">
      <c r="A13" s="51"/>
      <c r="B13" s="213" t="s">
        <v>38</v>
      </c>
      <c r="C13" s="213"/>
      <c r="D13" s="213"/>
      <c r="E13" s="213"/>
      <c r="F13" s="213"/>
      <c r="G13" s="213"/>
      <c r="H13" s="213"/>
      <c r="I13" s="213"/>
      <c r="J13" s="213"/>
      <c r="K13" s="213"/>
      <c r="L13" s="213"/>
      <c r="M13" s="51"/>
      <c r="N13" s="51"/>
      <c r="O13" s="51"/>
      <c r="P13" s="51"/>
    </row>
    <row r="14" spans="1:16" s="21" customFormat="1" ht="17.25" x14ac:dyDescent="0.25">
      <c r="A14" s="49"/>
      <c r="B14" s="49"/>
      <c r="C14" s="57"/>
      <c r="D14" s="49"/>
      <c r="E14" s="49"/>
      <c r="F14" s="49"/>
      <c r="G14" s="49"/>
      <c r="H14" s="49"/>
      <c r="I14" s="49"/>
      <c r="J14" s="49"/>
      <c r="K14" s="49"/>
      <c r="L14" s="49"/>
      <c r="M14" s="49"/>
      <c r="N14" s="49"/>
      <c r="O14" s="49"/>
      <c r="P14" s="49"/>
    </row>
    <row r="15" spans="1:16" s="21" customFormat="1" ht="17.25" x14ac:dyDescent="0.25">
      <c r="A15" s="49"/>
      <c r="B15" s="153"/>
      <c r="C15" s="227" t="s">
        <v>39</v>
      </c>
      <c r="D15" s="227"/>
      <c r="E15" s="49"/>
      <c r="F15" s="49"/>
      <c r="G15" s="227" t="s">
        <v>39</v>
      </c>
      <c r="H15" s="227"/>
      <c r="I15" s="49"/>
      <c r="J15" s="49"/>
      <c r="K15" s="49"/>
      <c r="L15" s="49"/>
      <c r="M15" s="49"/>
      <c r="N15" s="49"/>
      <c r="O15" s="49"/>
      <c r="P15" s="49"/>
    </row>
    <row r="16" spans="1:16" s="21" customFormat="1" ht="36" customHeight="1" x14ac:dyDescent="0.25">
      <c r="A16" s="49"/>
      <c r="B16" s="153"/>
      <c r="C16" s="226" t="s">
        <v>40</v>
      </c>
      <c r="D16" s="226"/>
      <c r="E16" s="49"/>
      <c r="F16" s="49"/>
      <c r="G16" s="230" t="s">
        <v>41</v>
      </c>
      <c r="H16" s="230"/>
      <c r="I16" s="49"/>
      <c r="J16" s="49"/>
      <c r="K16" s="49"/>
      <c r="L16" s="49"/>
      <c r="M16" s="49"/>
      <c r="N16" s="49"/>
      <c r="O16" s="49"/>
      <c r="P16" s="49"/>
    </row>
    <row r="17" spans="1:16" s="21" customFormat="1" ht="17.25" x14ac:dyDescent="0.25">
      <c r="A17" s="49"/>
      <c r="B17" s="153"/>
      <c r="C17" s="25" t="s">
        <v>42</v>
      </c>
      <c r="D17" s="25" t="s">
        <v>43</v>
      </c>
      <c r="E17" s="49"/>
      <c r="F17" s="49"/>
      <c r="G17" s="25" t="s">
        <v>42</v>
      </c>
      <c r="H17" s="25" t="s">
        <v>43</v>
      </c>
      <c r="I17" s="49"/>
      <c r="J17" s="49"/>
      <c r="K17" s="49"/>
      <c r="L17" s="49"/>
      <c r="M17" s="49"/>
      <c r="N17" s="49"/>
      <c r="O17" s="49"/>
      <c r="P17" s="49"/>
    </row>
    <row r="18" spans="1:16" s="21" customFormat="1" ht="28.5" customHeight="1" x14ac:dyDescent="0.25">
      <c r="A18" s="49"/>
      <c r="B18" s="151"/>
      <c r="C18" s="26">
        <f>_xlfn.XLOOKUP(D12,'#Access to Care'!B30:B87,'#Access to Care'!C30:C87)</f>
        <v>0.13669014084507042</v>
      </c>
      <c r="D18" s="26">
        <f>'#Access to Care'!C28</f>
        <v>0.10559613991234525</v>
      </c>
      <c r="E18" s="49"/>
      <c r="F18" s="49"/>
      <c r="G18" s="26">
        <f>_xlfn.XLOOKUP(D12,'#Access to Care'!B95:B152,'#Access to Care'!C95:C152)</f>
        <v>0.17615571776155717</v>
      </c>
      <c r="H18" s="26">
        <f>'#Access to Care'!C93</f>
        <v>0.15519310951841239</v>
      </c>
      <c r="I18" s="49"/>
      <c r="J18" s="49"/>
      <c r="K18" s="49" t="s">
        <v>1</v>
      </c>
      <c r="L18" s="49"/>
      <c r="M18" s="49"/>
      <c r="N18" s="49"/>
      <c r="O18" s="49"/>
      <c r="P18" s="49"/>
    </row>
    <row r="19" spans="1:16" s="21" customFormat="1" ht="17.25" x14ac:dyDescent="0.25">
      <c r="A19" s="49"/>
      <c r="B19" s="49"/>
      <c r="C19" s="57"/>
      <c r="D19" s="49"/>
      <c r="E19" s="49"/>
      <c r="F19" s="49"/>
      <c r="G19" s="49"/>
      <c r="H19" s="49"/>
      <c r="I19" s="49"/>
      <c r="J19" s="49"/>
      <c r="K19" s="49"/>
      <c r="L19" s="49"/>
      <c r="M19" s="49"/>
      <c r="N19" s="49"/>
      <c r="O19" s="49"/>
      <c r="P19" s="49"/>
    </row>
    <row r="20" spans="1:16" s="21" customFormat="1" ht="17.25" x14ac:dyDescent="0.25">
      <c r="A20" s="49"/>
      <c r="B20" s="153"/>
      <c r="C20" s="227" t="s">
        <v>39</v>
      </c>
      <c r="D20" s="227"/>
      <c r="E20" s="49"/>
      <c r="F20" s="49"/>
      <c r="G20" s="227" t="s">
        <v>39</v>
      </c>
      <c r="H20" s="227"/>
      <c r="I20" s="49"/>
      <c r="J20" s="49"/>
      <c r="K20" s="49"/>
      <c r="L20" s="49"/>
      <c r="M20" s="49"/>
      <c r="N20" s="49"/>
      <c r="O20" s="49"/>
      <c r="P20" s="49"/>
    </row>
    <row r="21" spans="1:16" s="21" customFormat="1" ht="36" customHeight="1" x14ac:dyDescent="0.25">
      <c r="A21" s="49"/>
      <c r="B21" s="153"/>
      <c r="C21" s="226" t="s">
        <v>44</v>
      </c>
      <c r="D21" s="226"/>
      <c r="E21" s="49"/>
      <c r="F21" s="49"/>
      <c r="G21" s="230" t="s">
        <v>45</v>
      </c>
      <c r="H21" s="230"/>
      <c r="I21" s="49"/>
      <c r="J21" s="49"/>
      <c r="K21" s="49" t="s">
        <v>1</v>
      </c>
      <c r="L21" s="49"/>
      <c r="M21" s="49"/>
      <c r="N21" s="49"/>
      <c r="O21" s="49"/>
      <c r="P21" s="49"/>
    </row>
    <row r="22" spans="1:16" s="21" customFormat="1" ht="17.25" x14ac:dyDescent="0.25">
      <c r="A22" s="49"/>
      <c r="B22" s="153"/>
      <c r="C22" s="25" t="s">
        <v>42</v>
      </c>
      <c r="D22" s="25" t="s">
        <v>43</v>
      </c>
      <c r="E22" s="49"/>
      <c r="F22" s="49"/>
      <c r="G22" s="25" t="s">
        <v>42</v>
      </c>
      <c r="H22" s="25" t="s">
        <v>43</v>
      </c>
      <c r="I22" s="49"/>
      <c r="J22" s="49"/>
      <c r="K22" s="49"/>
      <c r="L22" s="49"/>
      <c r="M22" s="49"/>
      <c r="N22" s="49"/>
      <c r="O22" s="49"/>
      <c r="P22" s="49"/>
    </row>
    <row r="23" spans="1:16" s="21" customFormat="1" ht="28.5" customHeight="1" x14ac:dyDescent="0.25">
      <c r="A23" s="49"/>
      <c r="B23" s="151" t="s">
        <v>1</v>
      </c>
      <c r="C23" s="26">
        <f>_xlfn.XLOOKUP(D12,'#Access to Care'!B160:B217,'#Access to Care'!C160:C217)</f>
        <v>3.7251261544320673E-2</v>
      </c>
      <c r="D23" s="26">
        <f>'#Access to Care'!$C$158</f>
        <v>3.3692556643078214E-2</v>
      </c>
      <c r="E23" s="58"/>
      <c r="F23" s="49"/>
      <c r="G23" s="26">
        <f>_xlfn.XLOOKUP(D12,'#Access to Care'!B225:B282,'#Access to Care'!C225:C282)</f>
        <v>2.1745504300234558E-2</v>
      </c>
      <c r="H23" s="26">
        <f>'#Access to Care'!$C$223</f>
        <v>4.2073945361651363E-2</v>
      </c>
      <c r="I23" s="49"/>
      <c r="J23" s="49"/>
      <c r="K23" s="49"/>
      <c r="L23" s="49"/>
      <c r="M23" s="49"/>
      <c r="N23" s="49"/>
      <c r="O23" s="49"/>
      <c r="P23" s="49"/>
    </row>
    <row r="24" spans="1:16" s="21" customFormat="1" ht="17.25" x14ac:dyDescent="0.25">
      <c r="A24" s="49"/>
      <c r="B24" s="49"/>
      <c r="C24" s="59"/>
      <c r="D24" s="58"/>
      <c r="E24" s="58"/>
      <c r="F24" s="58"/>
      <c r="G24" s="58"/>
      <c r="H24" s="58"/>
      <c r="I24" s="49"/>
      <c r="J24" s="49"/>
      <c r="K24" s="49"/>
      <c r="L24" s="49"/>
      <c r="M24" s="49"/>
      <c r="N24" s="49"/>
      <c r="O24" s="49"/>
      <c r="P24" s="49"/>
    </row>
    <row r="25" spans="1:16" s="21" customFormat="1" ht="17.25" x14ac:dyDescent="0.25">
      <c r="A25" s="49"/>
      <c r="B25" s="49"/>
      <c r="C25" s="57"/>
      <c r="D25" s="49"/>
      <c r="E25" s="49"/>
      <c r="F25" s="49"/>
      <c r="G25" s="49"/>
      <c r="H25" s="49"/>
      <c r="I25" s="49"/>
      <c r="J25" s="49"/>
      <c r="K25" s="49"/>
      <c r="L25" s="49"/>
      <c r="M25" s="49"/>
      <c r="N25" s="49"/>
      <c r="O25" s="49"/>
      <c r="P25" s="49"/>
    </row>
    <row r="26" spans="1:16" s="21" customFormat="1" ht="17.25" x14ac:dyDescent="0.25">
      <c r="A26" s="49"/>
      <c r="B26" s="153"/>
      <c r="C26" s="227" t="s">
        <v>39</v>
      </c>
      <c r="D26" s="227"/>
      <c r="E26" s="49"/>
      <c r="F26" s="49"/>
      <c r="G26" s="227" t="s">
        <v>39</v>
      </c>
      <c r="H26" s="227"/>
      <c r="I26" s="49"/>
      <c r="J26" s="49"/>
      <c r="K26" s="49"/>
      <c r="L26" s="49"/>
      <c r="M26" s="49"/>
      <c r="N26" s="49"/>
      <c r="O26" s="49"/>
      <c r="P26" s="49"/>
    </row>
    <row r="27" spans="1:16" s="21" customFormat="1" ht="36" customHeight="1" x14ac:dyDescent="0.25">
      <c r="A27" s="49"/>
      <c r="B27" s="153"/>
      <c r="C27" s="226" t="s">
        <v>46</v>
      </c>
      <c r="D27" s="226"/>
      <c r="E27" s="49"/>
      <c r="F27" s="49"/>
      <c r="G27" s="226" t="s">
        <v>47</v>
      </c>
      <c r="H27" s="226"/>
      <c r="I27" s="49"/>
      <c r="J27" s="49"/>
      <c r="K27" s="49"/>
      <c r="L27" s="49"/>
      <c r="M27" s="49"/>
      <c r="N27" s="49"/>
      <c r="O27" s="49"/>
      <c r="P27" s="49"/>
    </row>
    <row r="28" spans="1:16" s="21" customFormat="1" ht="17.25" x14ac:dyDescent="0.25">
      <c r="A28" s="49"/>
      <c r="B28" s="153"/>
      <c r="C28" s="25" t="s">
        <v>42</v>
      </c>
      <c r="D28" s="25" t="s">
        <v>43</v>
      </c>
      <c r="E28" s="49"/>
      <c r="F28" s="49"/>
      <c r="G28" s="25" t="s">
        <v>42</v>
      </c>
      <c r="H28" s="25" t="s">
        <v>43</v>
      </c>
      <c r="I28" s="49"/>
      <c r="J28" s="49"/>
      <c r="K28" s="49"/>
      <c r="L28" s="49"/>
      <c r="M28" s="49"/>
      <c r="N28" s="49"/>
      <c r="O28" s="49"/>
      <c r="P28" s="49"/>
    </row>
    <row r="29" spans="1:16" s="21" customFormat="1" ht="28.5" customHeight="1" x14ac:dyDescent="0.25">
      <c r="A29" s="49"/>
      <c r="B29" s="151"/>
      <c r="C29" s="26" t="str">
        <f>_xlfn.XLOOKUP(D12,'#Access to Care'!$B$289:$B$346,'#Access to Care'!$C$289:$C$346)</f>
        <v>N/A</v>
      </c>
      <c r="D29" s="26">
        <f>'#Access to Care'!$C$287</f>
        <v>1.5388888888888888E-2</v>
      </c>
      <c r="E29" s="49"/>
      <c r="F29" s="49"/>
      <c r="G29" s="26" t="str">
        <f>_xlfn.XLOOKUP(D12,'#Access to Care'!$B$289:$B$346,'#Access to Care'!$D$289:$D$346)</f>
        <v>N/A</v>
      </c>
      <c r="H29" s="26">
        <f>'#Access to Care'!$D$287</f>
        <v>3.1428571428571426E-3</v>
      </c>
      <c r="I29" s="49"/>
      <c r="J29" s="49"/>
      <c r="K29" s="49" t="s">
        <v>1</v>
      </c>
      <c r="L29" s="49"/>
      <c r="M29" s="49"/>
      <c r="N29" s="49"/>
      <c r="O29" s="49"/>
      <c r="P29" s="49"/>
    </row>
    <row r="30" spans="1:16" s="21" customFormat="1" ht="17.25" x14ac:dyDescent="0.25">
      <c r="A30" s="49"/>
      <c r="B30" s="49"/>
      <c r="C30" s="57"/>
      <c r="D30" s="49"/>
      <c r="E30" s="49"/>
      <c r="F30" s="49"/>
      <c r="G30" s="49"/>
      <c r="H30" s="49"/>
      <c r="I30" s="49"/>
      <c r="J30" s="49"/>
      <c r="K30" s="49"/>
      <c r="L30" s="49"/>
      <c r="M30" s="49"/>
      <c r="N30" s="49"/>
      <c r="O30" s="49"/>
      <c r="P30" s="49"/>
    </row>
    <row r="31" spans="1:16" s="21" customFormat="1" ht="17.25" x14ac:dyDescent="0.25">
      <c r="A31" s="49"/>
      <c r="B31" s="153"/>
      <c r="C31" s="227" t="s">
        <v>39</v>
      </c>
      <c r="D31" s="227"/>
      <c r="E31" s="49"/>
      <c r="F31" s="49"/>
      <c r="G31" s="227" t="s">
        <v>39</v>
      </c>
      <c r="H31" s="227"/>
      <c r="I31" s="49"/>
      <c r="J31" s="49"/>
      <c r="K31" s="49"/>
      <c r="L31" s="49"/>
      <c r="M31" s="49"/>
      <c r="N31" s="49"/>
      <c r="O31" s="49"/>
      <c r="P31" s="49"/>
    </row>
    <row r="32" spans="1:16" s="21" customFormat="1" ht="36" customHeight="1" x14ac:dyDescent="0.25">
      <c r="A32" s="49"/>
      <c r="B32" s="153"/>
      <c r="C32" s="226" t="s">
        <v>48</v>
      </c>
      <c r="D32" s="226"/>
      <c r="E32" s="49"/>
      <c r="F32" s="49"/>
      <c r="G32" s="226" t="s">
        <v>49</v>
      </c>
      <c r="H32" s="226"/>
      <c r="I32" s="49"/>
      <c r="J32" s="49"/>
      <c r="K32" s="49" t="s">
        <v>1</v>
      </c>
      <c r="L32" s="49"/>
      <c r="M32" s="49"/>
      <c r="N32" s="49"/>
      <c r="O32" s="49"/>
      <c r="P32" s="49"/>
    </row>
    <row r="33" spans="1:16" s="21" customFormat="1" ht="17.25" x14ac:dyDescent="0.25">
      <c r="A33" s="49"/>
      <c r="B33" s="153"/>
      <c r="C33" s="25" t="s">
        <v>42</v>
      </c>
      <c r="D33" s="25" t="s">
        <v>43</v>
      </c>
      <c r="E33" s="49"/>
      <c r="F33" s="49"/>
      <c r="G33" s="25" t="s">
        <v>42</v>
      </c>
      <c r="H33" s="25" t="s">
        <v>43</v>
      </c>
      <c r="I33" s="49"/>
      <c r="J33" s="49"/>
      <c r="K33" s="49"/>
      <c r="L33" s="49"/>
      <c r="M33" s="49"/>
      <c r="N33" s="49"/>
      <c r="O33" s="49"/>
      <c r="P33" s="49"/>
    </row>
    <row r="34" spans="1:16" s="21" customFormat="1" ht="28.5" customHeight="1" x14ac:dyDescent="0.25">
      <c r="A34" s="49"/>
      <c r="B34" s="151" t="s">
        <v>1</v>
      </c>
      <c r="C34" s="26">
        <f>_xlfn.XLOOKUP(D12,'#Access to Care'!$B$353:$B$410,'#Access to Care'!$C$353:$C$410)</f>
        <v>0.02</v>
      </c>
      <c r="D34" s="26">
        <f>'#Access to Care'!$C$351</f>
        <v>1.7210526315789485E-2</v>
      </c>
      <c r="E34" s="58"/>
      <c r="F34" s="49"/>
      <c r="G34" s="26">
        <f>_xlfn.XLOOKUP(D12,'#Access to Care'!$B$353:$B$410,'#Access to Care'!$D$353:$D$410)</f>
        <v>3.0000000000000001E-3</v>
      </c>
      <c r="H34" s="26">
        <f>'#Access to Care'!$D$351</f>
        <v>3.8823529411764722E-3</v>
      </c>
      <c r="I34" s="49"/>
      <c r="J34" s="49"/>
      <c r="K34" s="49"/>
      <c r="L34" s="49"/>
      <c r="M34" s="49"/>
      <c r="N34" s="49"/>
      <c r="O34" s="49"/>
      <c r="P34" s="49"/>
    </row>
    <row r="35" spans="1:16" s="21" customFormat="1" ht="17.25" x14ac:dyDescent="0.25">
      <c r="A35" s="49"/>
      <c r="B35" s="49"/>
      <c r="C35" s="59"/>
      <c r="D35" s="58"/>
      <c r="E35" s="58"/>
      <c r="F35" s="58"/>
      <c r="G35" s="58"/>
      <c r="H35" s="58"/>
      <c r="I35" s="49"/>
      <c r="J35" s="49"/>
      <c r="K35" s="49"/>
      <c r="L35" s="49"/>
      <c r="M35" s="49"/>
      <c r="N35" s="49"/>
      <c r="O35" s="49"/>
      <c r="P35" s="49"/>
    </row>
    <row r="36" spans="1:16" s="21" customFormat="1" ht="17.25" x14ac:dyDescent="0.25">
      <c r="A36" s="49"/>
      <c r="B36" s="153"/>
      <c r="C36" s="225" t="s">
        <v>50</v>
      </c>
      <c r="D36" s="225"/>
      <c r="E36" s="58"/>
      <c r="F36" s="58"/>
      <c r="G36" s="58"/>
      <c r="H36" s="58"/>
      <c r="I36" s="49"/>
      <c r="J36" s="49"/>
      <c r="K36" s="49"/>
      <c r="L36" s="49"/>
      <c r="M36" s="49"/>
      <c r="N36" s="49"/>
      <c r="O36" s="49"/>
      <c r="P36" s="49"/>
    </row>
    <row r="37" spans="1:16" s="21" customFormat="1" ht="36.75" customHeight="1" x14ac:dyDescent="0.25">
      <c r="A37" s="49"/>
      <c r="B37" s="151"/>
      <c r="C37" s="228" t="s">
        <v>51</v>
      </c>
      <c r="D37" s="228"/>
      <c r="E37" s="58"/>
      <c r="F37" s="58" t="s">
        <v>1</v>
      </c>
      <c r="G37" s="58" t="s">
        <v>1</v>
      </c>
      <c r="H37" s="58"/>
      <c r="I37" s="49"/>
      <c r="J37" s="49"/>
      <c r="K37" s="49"/>
      <c r="L37" s="49"/>
      <c r="M37" s="49"/>
      <c r="N37" s="49"/>
      <c r="O37" s="49"/>
      <c r="P37" s="49"/>
    </row>
    <row r="38" spans="1:16" s="21" customFormat="1" ht="17.25" x14ac:dyDescent="0.25">
      <c r="A38" s="49"/>
      <c r="B38" s="49"/>
      <c r="C38" s="80" t="s">
        <v>42</v>
      </c>
      <c r="D38" s="80" t="s">
        <v>43</v>
      </c>
      <c r="E38" s="193"/>
      <c r="F38" s="193"/>
      <c r="G38" s="58"/>
      <c r="H38" s="58"/>
      <c r="I38" s="49"/>
      <c r="J38" s="49"/>
      <c r="K38" s="49"/>
      <c r="L38" s="49"/>
      <c r="M38" s="49"/>
      <c r="N38" s="49"/>
      <c r="O38" s="49"/>
      <c r="P38" s="49"/>
    </row>
    <row r="39" spans="1:16" s="21" customFormat="1" ht="32.65" customHeight="1" x14ac:dyDescent="0.25">
      <c r="A39" s="49"/>
      <c r="B39" s="49"/>
      <c r="C39" s="26">
        <f>_xlfn.XLOOKUP(D12,'#Access to Care'!B417:B474,'#Access to Care'!C417:C474)</f>
        <v>0.31517509729999998</v>
      </c>
      <c r="D39" s="26">
        <f>'#Access to Care'!C415</f>
        <v>0.36564596310000003</v>
      </c>
      <c r="E39" s="60"/>
      <c r="F39" s="61"/>
      <c r="G39" s="58"/>
      <c r="H39" s="58"/>
      <c r="I39" s="49"/>
      <c r="J39" s="49"/>
      <c r="K39" s="49"/>
      <c r="L39" s="49"/>
      <c r="M39" s="49"/>
      <c r="N39" s="49"/>
      <c r="O39" s="49"/>
      <c r="P39" s="49"/>
    </row>
    <row r="40" spans="1:16" s="21" customFormat="1" ht="17.25" x14ac:dyDescent="0.25">
      <c r="A40" s="49"/>
      <c r="B40" s="49"/>
      <c r="C40" s="57"/>
      <c r="D40" s="49"/>
      <c r="E40" s="49"/>
      <c r="F40" s="49"/>
      <c r="G40" s="49"/>
      <c r="H40" s="49"/>
      <c r="I40" s="49"/>
      <c r="J40" s="49"/>
      <c r="K40" s="49"/>
      <c r="L40" s="49"/>
      <c r="M40" s="49"/>
      <c r="N40" s="49"/>
      <c r="O40" s="49"/>
      <c r="P40" s="49"/>
    </row>
    <row r="41" spans="1:16" ht="17.25" x14ac:dyDescent="0.25">
      <c r="A41" s="40"/>
      <c r="B41" s="40"/>
      <c r="C41" s="49"/>
      <c r="D41" s="49"/>
      <c r="E41" s="49"/>
      <c r="F41" s="49"/>
      <c r="G41" s="40"/>
      <c r="H41" s="40"/>
      <c r="I41" s="40"/>
      <c r="J41" s="40"/>
      <c r="K41" s="40"/>
      <c r="L41" s="40"/>
      <c r="M41" s="40"/>
      <c r="N41" s="40"/>
      <c r="O41" s="40"/>
      <c r="P41" s="40"/>
    </row>
    <row r="42" spans="1:16" ht="35.65" customHeight="1" x14ac:dyDescent="0.25">
      <c r="A42" s="40"/>
      <c r="B42" s="213" t="s">
        <v>52</v>
      </c>
      <c r="C42" s="214"/>
      <c r="D42" s="214"/>
      <c r="E42" s="214"/>
      <c r="F42" s="214"/>
      <c r="G42" s="214"/>
      <c r="H42" s="214"/>
      <c r="I42" s="214"/>
      <c r="J42" s="214"/>
      <c r="K42" s="214"/>
      <c r="L42" s="214"/>
      <c r="M42" s="40"/>
      <c r="N42" s="40"/>
      <c r="O42" s="40"/>
      <c r="P42" s="40"/>
    </row>
    <row r="43" spans="1:16" ht="17.25" x14ac:dyDescent="0.25">
      <c r="A43" s="40"/>
      <c r="B43" s="40"/>
      <c r="C43" s="57"/>
      <c r="D43" s="49"/>
      <c r="E43" s="49"/>
      <c r="F43" s="49"/>
      <c r="G43" s="40"/>
      <c r="H43" s="40"/>
      <c r="I43" s="40"/>
      <c r="J43" s="40"/>
      <c r="K43" s="40"/>
      <c r="L43" s="40"/>
      <c r="M43" s="40"/>
      <c r="N43" s="40"/>
      <c r="O43" s="40"/>
      <c r="P43" s="40"/>
    </row>
    <row r="44" spans="1:16" ht="17.25" customHeight="1" x14ac:dyDescent="0.25">
      <c r="A44" s="40"/>
      <c r="B44" s="151"/>
      <c r="C44" s="229" t="s">
        <v>39</v>
      </c>
      <c r="D44" s="229"/>
      <c r="E44" s="49"/>
      <c r="F44" s="41"/>
      <c r="G44" s="229" t="s">
        <v>39</v>
      </c>
      <c r="H44" s="229"/>
      <c r="I44" s="40"/>
      <c r="J44" s="40"/>
      <c r="K44" s="40"/>
      <c r="L44" s="40"/>
      <c r="M44" s="40"/>
      <c r="N44" s="40"/>
      <c r="O44" s="40"/>
      <c r="P44" s="40"/>
    </row>
    <row r="45" spans="1:16" ht="83.25" customHeight="1" x14ac:dyDescent="0.25">
      <c r="A45" s="40"/>
      <c r="B45" s="41"/>
      <c r="C45" s="230" t="s">
        <v>53</v>
      </c>
      <c r="D45" s="231"/>
      <c r="E45" s="49"/>
      <c r="F45" s="41"/>
      <c r="G45" s="233" t="s">
        <v>54</v>
      </c>
      <c r="H45" s="234"/>
      <c r="I45" s="40"/>
      <c r="J45" s="40"/>
      <c r="K45" s="40"/>
      <c r="L45" s="40"/>
      <c r="M45" s="40"/>
      <c r="N45" s="40"/>
      <c r="O45" s="40"/>
      <c r="P45" s="40"/>
    </row>
    <row r="46" spans="1:16" ht="17.25" x14ac:dyDescent="0.25">
      <c r="A46" s="40"/>
      <c r="B46" s="40"/>
      <c r="C46" s="150" t="s">
        <v>42</v>
      </c>
      <c r="D46" s="150" t="s">
        <v>43</v>
      </c>
      <c r="E46" s="49"/>
      <c r="F46" s="49"/>
      <c r="G46" s="150" t="s">
        <v>42</v>
      </c>
      <c r="H46" s="150" t="s">
        <v>43</v>
      </c>
      <c r="I46" s="40"/>
      <c r="J46" s="40"/>
      <c r="K46" s="40"/>
      <c r="L46" s="40"/>
      <c r="M46" s="40"/>
      <c r="N46" s="40"/>
      <c r="O46" s="40"/>
      <c r="P46" s="40"/>
    </row>
    <row r="47" spans="1:16" ht="27" customHeight="1" x14ac:dyDescent="0.25">
      <c r="A47" s="40"/>
      <c r="B47" s="40"/>
      <c r="C47" s="31">
        <f>_xlfn.XLOOKUP($D$12,'#Homelessness'!B27:B84,'#Homelessness'!C27:C84)</f>
        <v>42.84473304586745</v>
      </c>
      <c r="D47" s="31">
        <f>'#Homelessness'!C25</f>
        <v>48.015673886178362</v>
      </c>
      <c r="E47" s="62"/>
      <c r="F47" s="62"/>
      <c r="G47" s="152">
        <f>_xlfn.XLOOKUP($D$12,'#Homelessness'!$B$92:$B$149,'#Homelessness'!$C$92:$C$149)</f>
        <v>4.7916066916162875E-2</v>
      </c>
      <c r="H47" s="152">
        <f>'#Homelessness'!$C$90</f>
        <v>5.3014781794816085E-2</v>
      </c>
      <c r="I47" s="40"/>
      <c r="J47" s="40"/>
      <c r="K47" s="40"/>
      <c r="L47" s="40"/>
      <c r="M47" s="40"/>
      <c r="N47" s="40"/>
      <c r="O47" s="40"/>
      <c r="P47" s="40"/>
    </row>
    <row r="48" spans="1:16" ht="27" customHeight="1" x14ac:dyDescent="0.25">
      <c r="A48" s="40"/>
      <c r="B48" s="40"/>
      <c r="C48" s="63"/>
      <c r="D48" s="63"/>
      <c r="E48" s="62"/>
      <c r="F48" s="62"/>
      <c r="G48" s="63"/>
      <c r="H48" s="63"/>
      <c r="I48" s="40"/>
      <c r="J48" s="40"/>
      <c r="K48" s="40"/>
      <c r="L48" s="40"/>
      <c r="M48" s="40"/>
      <c r="N48" s="40"/>
      <c r="O48" s="40"/>
      <c r="P48" s="40"/>
    </row>
    <row r="49" spans="1:16" ht="17.25" x14ac:dyDescent="0.25">
      <c r="A49" s="40"/>
      <c r="B49" s="40"/>
      <c r="C49" s="57"/>
      <c r="D49" s="49"/>
      <c r="E49" s="49"/>
      <c r="F49" s="49"/>
      <c r="G49" s="40"/>
      <c r="H49" s="40"/>
      <c r="I49" s="40"/>
      <c r="J49" s="40"/>
      <c r="K49" s="40"/>
      <c r="L49" s="40"/>
      <c r="M49" s="40"/>
      <c r="N49" s="40"/>
      <c r="O49" s="40"/>
      <c r="P49" s="40"/>
    </row>
    <row r="50" spans="1:16" ht="17.25" customHeight="1" x14ac:dyDescent="0.25">
      <c r="A50" s="40"/>
      <c r="B50" s="151"/>
      <c r="C50" s="225" t="s">
        <v>39</v>
      </c>
      <c r="D50" s="225"/>
      <c r="E50" s="49"/>
      <c r="F50" s="41"/>
      <c r="G50" s="225" t="s">
        <v>55</v>
      </c>
      <c r="H50" s="225"/>
      <c r="I50" s="40"/>
      <c r="J50" s="40"/>
      <c r="K50" s="40"/>
      <c r="L50" s="40"/>
      <c r="M50" s="40"/>
      <c r="N50" s="40"/>
      <c r="O50" s="40"/>
      <c r="P50" s="40"/>
    </row>
    <row r="51" spans="1:16" ht="66.75" customHeight="1" x14ac:dyDescent="0.25">
      <c r="A51" s="40"/>
      <c r="B51" s="41"/>
      <c r="C51" s="228" t="s">
        <v>56</v>
      </c>
      <c r="D51" s="228"/>
      <c r="E51" s="49"/>
      <c r="F51" s="41"/>
      <c r="G51" s="228" t="s">
        <v>57</v>
      </c>
      <c r="H51" s="228"/>
      <c r="I51" s="40"/>
      <c r="J51" s="40"/>
      <c r="K51" s="40"/>
      <c r="L51" s="40"/>
      <c r="M51" s="40"/>
      <c r="N51" s="40"/>
      <c r="O51" s="40"/>
      <c r="P51" s="40"/>
    </row>
    <row r="52" spans="1:16" ht="17.25" x14ac:dyDescent="0.25">
      <c r="A52" s="40"/>
      <c r="B52" s="40"/>
      <c r="C52" s="80" t="s">
        <v>42</v>
      </c>
      <c r="D52" s="80" t="s">
        <v>43</v>
      </c>
      <c r="E52" s="49"/>
      <c r="F52" s="49"/>
      <c r="G52" s="80" t="s">
        <v>42</v>
      </c>
      <c r="H52" s="80" t="s">
        <v>43</v>
      </c>
      <c r="I52" s="40"/>
      <c r="J52" s="40"/>
      <c r="K52" s="40"/>
      <c r="L52" s="40"/>
      <c r="M52" s="40"/>
      <c r="N52" s="40"/>
      <c r="O52" s="40"/>
      <c r="P52" s="40"/>
    </row>
    <row r="53" spans="1:16" ht="27" customHeight="1" x14ac:dyDescent="0.25">
      <c r="A53" s="40"/>
      <c r="B53" s="40"/>
      <c r="C53" s="31">
        <f>_xlfn.XLOOKUP($D$12,'#Homelessness'!B159:B216,'#Homelessness'!C159:C216)</f>
        <v>8.1758756637985588</v>
      </c>
      <c r="D53" s="31">
        <f>'#Homelessness'!C157</f>
        <v>11.453298845459331</v>
      </c>
      <c r="E53" s="62"/>
      <c r="F53" s="62"/>
      <c r="G53" s="31">
        <f>_xlfn.XLOOKUP($D$12,'#Homelessness'!B223:B280,'#Homelessness'!C223:C280)</f>
        <v>4.8347726281116472</v>
      </c>
      <c r="H53" s="31">
        <f>'#Homelessness'!C221</f>
        <v>11.022401454549449</v>
      </c>
      <c r="I53" s="40"/>
      <c r="J53" s="40"/>
      <c r="K53" s="40"/>
      <c r="L53" s="40"/>
      <c r="M53" s="40"/>
      <c r="N53" s="40"/>
      <c r="O53" s="40"/>
      <c r="P53" s="40"/>
    </row>
    <row r="54" spans="1:16" ht="27" customHeight="1" x14ac:dyDescent="0.25">
      <c r="A54" s="40"/>
      <c r="B54" s="40"/>
      <c r="C54" s="63"/>
      <c r="D54" s="63"/>
      <c r="E54" s="62"/>
      <c r="F54" s="62"/>
      <c r="G54" s="63"/>
      <c r="H54" s="63"/>
      <c r="I54" s="40"/>
      <c r="J54" s="40"/>
      <c r="K54" s="40"/>
      <c r="L54" s="40"/>
      <c r="M54" s="40"/>
      <c r="N54" s="40"/>
      <c r="O54" s="40"/>
      <c r="P54" s="40"/>
    </row>
    <row r="55" spans="1:16" ht="17.25" x14ac:dyDescent="0.25">
      <c r="A55" s="40"/>
      <c r="B55" s="40"/>
      <c r="C55" s="225" t="s">
        <v>55</v>
      </c>
      <c r="D55" s="225"/>
      <c r="E55" s="49"/>
      <c r="F55" s="49"/>
      <c r="G55" s="63"/>
      <c r="H55" s="63"/>
      <c r="I55" s="40"/>
      <c r="J55" s="40"/>
      <c r="K55" s="40"/>
      <c r="L55" s="40"/>
      <c r="M55" s="40"/>
      <c r="N55" s="40"/>
      <c r="O55" s="40"/>
      <c r="P55" s="40"/>
    </row>
    <row r="56" spans="1:16" ht="66.75" customHeight="1" x14ac:dyDescent="0.25">
      <c r="A56" s="40"/>
      <c r="B56" s="40"/>
      <c r="C56" s="228" t="s">
        <v>58</v>
      </c>
      <c r="D56" s="228"/>
      <c r="E56" s="49"/>
      <c r="F56" s="49"/>
      <c r="G56" s="63"/>
      <c r="H56" s="63"/>
      <c r="I56" s="40"/>
      <c r="J56" s="40"/>
      <c r="K56" s="40"/>
      <c r="L56" s="40"/>
      <c r="M56" s="40"/>
      <c r="N56" s="40"/>
      <c r="O56" s="40"/>
      <c r="P56" s="40"/>
    </row>
    <row r="57" spans="1:16" ht="17.25" x14ac:dyDescent="0.25">
      <c r="A57" s="40"/>
      <c r="B57" s="49"/>
      <c r="C57" s="80" t="s">
        <v>42</v>
      </c>
      <c r="D57" s="80" t="s">
        <v>43</v>
      </c>
      <c r="E57" s="49"/>
      <c r="F57" s="49"/>
      <c r="G57" s="63"/>
      <c r="H57" s="63"/>
      <c r="I57" s="40"/>
      <c r="J57" s="40"/>
      <c r="K57" s="40"/>
      <c r="L57" s="40"/>
      <c r="M57" s="40"/>
      <c r="N57" s="40"/>
      <c r="O57" s="40"/>
      <c r="P57" s="40"/>
    </row>
    <row r="58" spans="1:16" ht="27" customHeight="1" x14ac:dyDescent="0.25">
      <c r="A58" s="40"/>
      <c r="B58" s="62"/>
      <c r="C58" s="31">
        <f>_xlfn.XLOOKUP($D$12,'#Homelessness'!B287:B344,'#Homelessness'!C287:C344)</f>
        <v>75.233778944761738</v>
      </c>
      <c r="D58" s="31">
        <f>'#Homelessness'!C285</f>
        <v>91.197803126498044</v>
      </c>
      <c r="E58" s="62"/>
      <c r="F58" s="62"/>
      <c r="G58" s="40"/>
      <c r="H58" s="40"/>
      <c r="I58" s="40"/>
      <c r="J58" s="40"/>
      <c r="K58" s="40"/>
      <c r="L58" s="40"/>
      <c r="M58" s="40"/>
      <c r="N58" s="40"/>
      <c r="O58" s="40"/>
      <c r="P58" s="40"/>
    </row>
    <row r="59" spans="1:16" ht="17.25" x14ac:dyDescent="0.25">
      <c r="A59" s="40"/>
      <c r="B59" s="40"/>
      <c r="C59" s="57"/>
      <c r="D59" s="49"/>
      <c r="E59" s="49"/>
      <c r="F59" s="49"/>
      <c r="G59" s="40"/>
      <c r="H59" s="40"/>
      <c r="I59" s="40"/>
      <c r="J59" s="40"/>
      <c r="K59" s="40"/>
      <c r="L59" s="40"/>
      <c r="M59" s="40"/>
      <c r="N59" s="40"/>
      <c r="O59" s="40"/>
      <c r="P59" s="40"/>
    </row>
    <row r="60" spans="1:16" ht="17.25" x14ac:dyDescent="0.25">
      <c r="A60" s="40"/>
      <c r="B60" s="40"/>
      <c r="C60" s="57"/>
      <c r="D60" s="49"/>
      <c r="E60" s="49"/>
      <c r="F60" s="49"/>
      <c r="G60" s="40"/>
      <c r="H60" s="40"/>
      <c r="I60" s="40"/>
      <c r="J60" s="40"/>
      <c r="K60" s="40"/>
      <c r="L60" s="40"/>
      <c r="M60" s="40"/>
      <c r="N60" s="40"/>
      <c r="O60" s="40"/>
      <c r="P60" s="40"/>
    </row>
    <row r="61" spans="1:16" ht="35.65" customHeight="1" x14ac:dyDescent="0.25">
      <c r="A61" s="40"/>
      <c r="B61" s="213" t="s">
        <v>59</v>
      </c>
      <c r="C61" s="214"/>
      <c r="D61" s="214"/>
      <c r="E61" s="214"/>
      <c r="F61" s="214"/>
      <c r="G61" s="214"/>
      <c r="H61" s="214"/>
      <c r="I61" s="214"/>
      <c r="J61" s="214"/>
      <c r="K61" s="214"/>
      <c r="L61" s="214"/>
      <c r="M61" s="40"/>
      <c r="N61" s="40"/>
      <c r="O61" s="40"/>
      <c r="P61" s="40"/>
    </row>
    <row r="62" spans="1:16" ht="17.25" x14ac:dyDescent="0.25">
      <c r="A62" s="40"/>
      <c r="B62" s="40"/>
      <c r="C62" s="57"/>
      <c r="D62" s="49"/>
      <c r="E62" s="49"/>
      <c r="F62" s="49"/>
      <c r="G62" s="40"/>
      <c r="H62" s="40"/>
      <c r="I62" s="40"/>
      <c r="J62" s="40"/>
      <c r="K62" s="40"/>
      <c r="L62" s="40"/>
      <c r="M62" s="40"/>
      <c r="N62" s="40"/>
      <c r="O62" s="40"/>
      <c r="P62" s="40"/>
    </row>
    <row r="63" spans="1:16" ht="17.25" x14ac:dyDescent="0.25">
      <c r="A63" s="40"/>
      <c r="B63" s="151"/>
      <c r="C63" s="229" t="s">
        <v>39</v>
      </c>
      <c r="D63" s="229"/>
      <c r="E63" s="151"/>
      <c r="F63" s="151"/>
      <c r="G63" s="229" t="s">
        <v>39</v>
      </c>
      <c r="H63" s="229"/>
      <c r="I63" s="40"/>
      <c r="J63" s="40"/>
      <c r="K63" s="40"/>
      <c r="L63" s="40"/>
      <c r="M63" s="40"/>
      <c r="N63" s="40"/>
      <c r="O63" s="40"/>
      <c r="P63" s="40"/>
    </row>
    <row r="64" spans="1:16" ht="51" customHeight="1" x14ac:dyDescent="0.25">
      <c r="A64" s="40"/>
      <c r="B64" s="41"/>
      <c r="C64" s="230" t="s">
        <v>60</v>
      </c>
      <c r="D64" s="231"/>
      <c r="E64" s="41"/>
      <c r="F64" s="41"/>
      <c r="G64" s="230" t="s">
        <v>61</v>
      </c>
      <c r="H64" s="231"/>
      <c r="I64" s="40"/>
      <c r="J64" s="40"/>
      <c r="K64" s="40"/>
      <c r="L64" s="40"/>
      <c r="M64" s="40"/>
      <c r="N64" s="40"/>
      <c r="O64" s="40"/>
      <c r="P64" s="40"/>
    </row>
    <row r="65" spans="1:16" ht="17.25" x14ac:dyDescent="0.25">
      <c r="A65" s="40"/>
      <c r="B65" s="40"/>
      <c r="C65" s="150" t="s">
        <v>42</v>
      </c>
      <c r="D65" s="150" t="s">
        <v>43</v>
      </c>
      <c r="E65" s="49"/>
      <c r="F65" s="40"/>
      <c r="G65" s="150" t="s">
        <v>42</v>
      </c>
      <c r="H65" s="150" t="s">
        <v>43</v>
      </c>
      <c r="I65" s="40"/>
      <c r="J65" s="40"/>
      <c r="K65" s="40"/>
      <c r="L65" s="40"/>
      <c r="M65" s="40"/>
      <c r="N65" s="40"/>
      <c r="O65" s="40"/>
      <c r="P65" s="40"/>
    </row>
    <row r="66" spans="1:16" ht="29.25" customHeight="1" x14ac:dyDescent="0.25">
      <c r="A66" s="40"/>
      <c r="B66" s="40"/>
      <c r="C66" s="31" t="s">
        <v>305</v>
      </c>
      <c r="D66" s="31">
        <f>'#Institutionalization'!C27</f>
        <v>25.575530586766543</v>
      </c>
      <c r="E66" s="49"/>
      <c r="F66" s="40"/>
      <c r="G66" s="31" t="str">
        <f>_xlfn.XLOOKUP($D$12,'#Institutionalization'!$B$94:$B$151,'#Institutionalization'!$C$94:$C$151)</f>
        <v>N/A</v>
      </c>
      <c r="H66" s="31">
        <f>'#Institutionalization'!$C$92</f>
        <v>8.695652173913043</v>
      </c>
      <c r="I66" s="40"/>
      <c r="J66" s="40"/>
      <c r="K66" s="40"/>
      <c r="L66" s="40"/>
      <c r="M66" s="40"/>
      <c r="N66" s="40"/>
      <c r="O66" s="40"/>
      <c r="P66" s="40"/>
    </row>
    <row r="67" spans="1:16" ht="29.25" customHeight="1" x14ac:dyDescent="0.25">
      <c r="A67" s="40"/>
      <c r="B67" s="40"/>
      <c r="C67" s="64"/>
      <c r="D67" s="57"/>
      <c r="E67" s="49"/>
      <c r="F67" s="49"/>
      <c r="G67" s="40"/>
      <c r="H67" s="40"/>
      <c r="I67" s="40"/>
      <c r="J67" s="40"/>
      <c r="K67" s="40"/>
      <c r="L67" s="40"/>
      <c r="M67" s="40"/>
      <c r="N67" s="40"/>
      <c r="O67" s="40"/>
      <c r="P67" s="40"/>
    </row>
    <row r="68" spans="1:16" ht="17.25" customHeight="1" x14ac:dyDescent="0.25">
      <c r="A68" s="40"/>
      <c r="B68" s="40"/>
      <c r="C68" s="225" t="s">
        <v>55</v>
      </c>
      <c r="D68" s="225"/>
      <c r="E68" s="49"/>
      <c r="F68" s="40"/>
      <c r="G68" s="225" t="s">
        <v>55</v>
      </c>
      <c r="H68" s="225"/>
      <c r="I68" s="40"/>
      <c r="J68" s="40"/>
      <c r="K68" s="40"/>
      <c r="L68" s="40"/>
      <c r="M68" s="40"/>
      <c r="N68" s="40"/>
      <c r="O68" s="40"/>
      <c r="P68" s="40"/>
    </row>
    <row r="69" spans="1:16" ht="68.25" customHeight="1" x14ac:dyDescent="0.25">
      <c r="A69" s="40"/>
      <c r="B69" s="40"/>
      <c r="C69" s="228" t="s">
        <v>62</v>
      </c>
      <c r="D69" s="228"/>
      <c r="E69" s="49"/>
      <c r="F69" s="40"/>
      <c r="G69" s="228" t="s">
        <v>63</v>
      </c>
      <c r="H69" s="228"/>
      <c r="I69" s="40"/>
      <c r="J69" s="40"/>
      <c r="K69" s="40"/>
      <c r="L69" s="40"/>
      <c r="M69" s="40"/>
      <c r="N69" s="40"/>
      <c r="O69" s="40"/>
      <c r="P69" s="40"/>
    </row>
    <row r="70" spans="1:16" ht="17.25" customHeight="1" x14ac:dyDescent="0.25">
      <c r="A70" s="40"/>
      <c r="B70" s="49"/>
      <c r="C70" s="80" t="s">
        <v>42</v>
      </c>
      <c r="D70" s="80" t="s">
        <v>43</v>
      </c>
      <c r="E70" s="49"/>
      <c r="F70" s="49"/>
      <c r="G70" s="80" t="s">
        <v>42</v>
      </c>
      <c r="H70" s="80" t="s">
        <v>43</v>
      </c>
      <c r="I70" s="40"/>
      <c r="J70" s="40"/>
      <c r="K70" s="40"/>
      <c r="L70" s="40"/>
      <c r="M70" s="40"/>
      <c r="N70" s="40"/>
      <c r="O70" s="40"/>
      <c r="P70" s="40"/>
    </row>
    <row r="71" spans="1:16" ht="24.75" customHeight="1" x14ac:dyDescent="0.25">
      <c r="A71" s="40"/>
      <c r="B71" s="62"/>
      <c r="C71" s="31">
        <f>_xlfn.XLOOKUP($D$12,'#Institutionalization'!$B$159:$B$216,'#Institutionalization'!$C$159:$C$216)</f>
        <v>20.901960784313726</v>
      </c>
      <c r="D71" s="31">
        <f>'#Institutionalization'!$C$157</f>
        <v>22.826682056401296</v>
      </c>
      <c r="E71" s="62"/>
      <c r="F71" s="62"/>
      <c r="G71" s="31" t="str">
        <f>_xlfn.XLOOKUP($D$12,'#Institutionalization'!$B$226:$B$283,'#Institutionalization'!$C$226:$C$283)</f>
        <v>N/A</v>
      </c>
      <c r="H71" s="31">
        <f>'#Institutionalization'!$C$224</f>
        <v>21.569230769230771</v>
      </c>
      <c r="I71" s="65"/>
      <c r="J71" s="40"/>
      <c r="K71" s="40"/>
      <c r="L71" s="40"/>
      <c r="M71" s="40"/>
      <c r="N71" s="40"/>
      <c r="O71" s="40"/>
      <c r="P71" s="40"/>
    </row>
    <row r="72" spans="1:16" ht="17.25" x14ac:dyDescent="0.25">
      <c r="A72" s="40"/>
      <c r="B72" s="40"/>
      <c r="C72" s="57"/>
      <c r="D72" s="49"/>
      <c r="E72" s="49"/>
      <c r="F72" s="49"/>
      <c r="G72" s="40"/>
      <c r="H72" s="40"/>
      <c r="I72" s="40"/>
      <c r="J72" s="40"/>
      <c r="K72" s="40"/>
      <c r="L72" s="40"/>
      <c r="M72" s="40"/>
      <c r="N72" s="40"/>
      <c r="O72" s="40"/>
      <c r="P72" s="40"/>
    </row>
    <row r="73" spans="1:16" ht="17.25" customHeight="1" x14ac:dyDescent="0.25">
      <c r="A73" s="40"/>
      <c r="B73" s="40"/>
      <c r="C73" s="225" t="s">
        <v>55</v>
      </c>
      <c r="D73" s="225"/>
      <c r="E73" s="49"/>
      <c r="F73" s="40"/>
      <c r="G73" s="225" t="s">
        <v>55</v>
      </c>
      <c r="H73" s="225"/>
      <c r="I73" s="40"/>
      <c r="J73" s="40"/>
      <c r="K73" s="40"/>
      <c r="L73" s="40"/>
      <c r="M73" s="40"/>
      <c r="N73" s="40"/>
      <c r="O73" s="40"/>
      <c r="P73" s="40"/>
    </row>
    <row r="74" spans="1:16" ht="70.5" customHeight="1" x14ac:dyDescent="0.25">
      <c r="A74" s="40"/>
      <c r="B74" s="40"/>
      <c r="C74" s="228" t="s">
        <v>64</v>
      </c>
      <c r="D74" s="228"/>
      <c r="E74" s="49"/>
      <c r="F74" s="40"/>
      <c r="G74" s="228" t="s">
        <v>65</v>
      </c>
      <c r="H74" s="228"/>
      <c r="I74" s="40"/>
      <c r="J74" s="40"/>
      <c r="K74" s="40"/>
      <c r="L74" s="40"/>
      <c r="M74" s="40"/>
      <c r="N74" s="40"/>
      <c r="O74" s="40"/>
      <c r="P74" s="40"/>
    </row>
    <row r="75" spans="1:16" ht="17.25" x14ac:dyDescent="0.25">
      <c r="A75" s="40"/>
      <c r="B75" s="49"/>
      <c r="C75" s="80" t="s">
        <v>42</v>
      </c>
      <c r="D75" s="80" t="s">
        <v>43</v>
      </c>
      <c r="E75" s="49"/>
      <c r="F75" s="49"/>
      <c r="G75" s="80" t="s">
        <v>42</v>
      </c>
      <c r="H75" s="80" t="s">
        <v>43</v>
      </c>
      <c r="I75" s="40"/>
      <c r="J75" s="40"/>
      <c r="K75" s="40" t="s">
        <v>1</v>
      </c>
      <c r="L75" s="40"/>
      <c r="M75" s="40"/>
      <c r="N75" s="40"/>
      <c r="O75" s="40"/>
      <c r="P75" s="40"/>
    </row>
    <row r="76" spans="1:16" ht="29.25" customHeight="1" x14ac:dyDescent="0.25">
      <c r="A76" s="40"/>
      <c r="B76" s="62"/>
      <c r="C76" s="31">
        <f>_xlfn.XLOOKUP($D$12,'#Institutionalization'!$B$290:$B$347,'#Institutionalization'!$C$290:$C$347)</f>
        <v>188.30605263157895</v>
      </c>
      <c r="D76" s="31">
        <f>'#Institutionalization'!$C$288</f>
        <v>240.08482350193512</v>
      </c>
      <c r="E76" s="62"/>
      <c r="F76" s="62"/>
      <c r="G76" s="31">
        <f>_xlfn.XLOOKUP($D$12,'#Institutionalization'!$B$356:$B$413,'#Institutionalization'!$C$356:$C$413)</f>
        <v>261.19736842105266</v>
      </c>
      <c r="H76" s="31">
        <f>'#Institutionalization'!$C$354</f>
        <v>266.83051466497102</v>
      </c>
      <c r="I76" s="65"/>
      <c r="J76" s="40"/>
      <c r="K76" s="40"/>
      <c r="L76" s="40"/>
      <c r="M76" s="40"/>
      <c r="N76" s="40"/>
      <c r="O76" s="40"/>
      <c r="P76" s="40"/>
    </row>
    <row r="77" spans="1:16" ht="26.25" customHeight="1" x14ac:dyDescent="0.25">
      <c r="A77" s="40"/>
      <c r="B77" s="40"/>
      <c r="C77" s="57"/>
      <c r="D77" s="49"/>
      <c r="E77" s="49"/>
      <c r="F77" s="49"/>
      <c r="G77" s="40"/>
      <c r="H77" s="40"/>
      <c r="I77" s="40"/>
      <c r="J77" s="40"/>
      <c r="K77" s="40"/>
      <c r="L77" s="40"/>
      <c r="M77" s="40"/>
      <c r="N77" s="40"/>
      <c r="O77" s="40"/>
      <c r="P77" s="40"/>
    </row>
    <row r="78" spans="1:16" ht="17.25" x14ac:dyDescent="0.25">
      <c r="A78" s="40"/>
      <c r="B78" s="40"/>
      <c r="C78" s="57"/>
      <c r="D78" s="49"/>
      <c r="E78" s="49"/>
      <c r="F78" s="49"/>
      <c r="G78" s="40"/>
      <c r="H78" s="40"/>
      <c r="I78" s="40"/>
      <c r="J78" s="40"/>
      <c r="K78" s="40"/>
      <c r="L78" s="40"/>
      <c r="M78" s="40"/>
      <c r="N78" s="40"/>
      <c r="O78" s="40"/>
      <c r="P78" s="40"/>
    </row>
    <row r="79" spans="1:16" ht="17.25" customHeight="1" x14ac:dyDescent="0.25">
      <c r="A79" s="40"/>
      <c r="B79" s="40"/>
      <c r="C79" s="225" t="s">
        <v>55</v>
      </c>
      <c r="D79" s="225"/>
      <c r="E79" s="49"/>
      <c r="F79" s="40"/>
      <c r="G79" s="225" t="s">
        <v>55</v>
      </c>
      <c r="H79" s="225"/>
      <c r="I79" s="40"/>
      <c r="J79" s="40"/>
      <c r="K79" s="40"/>
      <c r="L79" s="40"/>
      <c r="M79" s="40"/>
      <c r="N79" s="40"/>
      <c r="O79" s="40"/>
      <c r="P79" s="40"/>
    </row>
    <row r="80" spans="1:16" ht="70.5" customHeight="1" x14ac:dyDescent="0.25">
      <c r="A80" s="40"/>
      <c r="B80" s="40"/>
      <c r="C80" s="228" t="s">
        <v>66</v>
      </c>
      <c r="D80" s="228"/>
      <c r="E80" s="49"/>
      <c r="F80" s="40"/>
      <c r="G80" s="228" t="s">
        <v>67</v>
      </c>
      <c r="H80" s="228"/>
      <c r="I80" s="40"/>
      <c r="J80" s="40"/>
      <c r="K80" s="40"/>
      <c r="L80" s="40"/>
      <c r="M80" s="40"/>
      <c r="N80" s="40"/>
      <c r="O80" s="40"/>
      <c r="P80" s="40"/>
    </row>
    <row r="81" spans="1:16" ht="17.25" x14ac:dyDescent="0.25">
      <c r="A81" s="40"/>
      <c r="B81" s="49"/>
      <c r="C81" s="80" t="s">
        <v>42</v>
      </c>
      <c r="D81" s="80" t="s">
        <v>43</v>
      </c>
      <c r="E81" s="49"/>
      <c r="F81" s="49"/>
      <c r="G81" s="80" t="s">
        <v>42</v>
      </c>
      <c r="H81" s="80" t="s">
        <v>43</v>
      </c>
      <c r="I81" s="40"/>
      <c r="J81" s="40"/>
      <c r="K81" s="40"/>
      <c r="L81" s="40"/>
      <c r="M81" s="40"/>
      <c r="N81" s="40"/>
      <c r="O81" s="40"/>
      <c r="P81" s="40"/>
    </row>
    <row r="82" spans="1:16" ht="29.25" customHeight="1" x14ac:dyDescent="0.25">
      <c r="A82" s="40"/>
      <c r="B82" s="62"/>
      <c r="C82" s="31">
        <f>_xlfn.XLOOKUP($D$12,'#Institutionalization'!$B$420:$B$477,'#Institutionalization'!$C$420:$C$477)</f>
        <v>26.446443148688044</v>
      </c>
      <c r="D82" s="31">
        <f>'#Institutionalization'!$C$418</f>
        <v>24.040968500235074</v>
      </c>
      <c r="E82" s="62"/>
      <c r="F82" s="62"/>
      <c r="G82" s="31">
        <f>_xlfn.XLOOKUP($D$12,'#Institutionalization'!$B$486:$B$543,'#Institutionalization'!$C$486:$C$543)</f>
        <v>17.742424242424242</v>
      </c>
      <c r="H82" s="31">
        <f>'#Institutionalization'!$C$484</f>
        <v>18.59720659302727</v>
      </c>
      <c r="I82" s="65"/>
      <c r="J82" s="40"/>
      <c r="K82" s="40"/>
      <c r="L82" s="40"/>
      <c r="M82" s="40"/>
      <c r="N82" s="40"/>
      <c r="O82" s="40"/>
      <c r="P82" s="40"/>
    </row>
    <row r="83" spans="1:16" ht="26.25" customHeight="1" x14ac:dyDescent="0.25">
      <c r="A83" s="40"/>
      <c r="B83" s="40"/>
      <c r="C83" s="57"/>
      <c r="D83" s="49"/>
      <c r="E83" s="49"/>
      <c r="F83" s="49"/>
      <c r="G83" s="40"/>
      <c r="H83" s="40"/>
      <c r="I83" s="40"/>
      <c r="J83" s="40"/>
      <c r="K83" s="40"/>
      <c r="L83" s="40"/>
      <c r="M83" s="40"/>
      <c r="N83" s="40"/>
      <c r="O83" s="40"/>
      <c r="P83" s="40"/>
    </row>
    <row r="84" spans="1:16" ht="18" customHeight="1" x14ac:dyDescent="0.25">
      <c r="A84" s="40"/>
      <c r="B84" s="40"/>
      <c r="C84" s="221" t="s">
        <v>55</v>
      </c>
      <c r="D84" s="222"/>
      <c r="E84" s="49"/>
      <c r="F84" s="49"/>
      <c r="G84" s="221" t="s">
        <v>55</v>
      </c>
      <c r="H84" s="222"/>
      <c r="I84" s="40"/>
      <c r="J84" s="40"/>
      <c r="K84" s="40"/>
      <c r="L84" s="40"/>
      <c r="M84" s="40"/>
      <c r="N84" s="40"/>
      <c r="O84" s="40"/>
      <c r="P84" s="40"/>
    </row>
    <row r="85" spans="1:16" ht="42.75" customHeight="1" x14ac:dyDescent="0.25">
      <c r="A85" s="40"/>
      <c r="B85" s="40"/>
      <c r="C85" s="217" t="s">
        <v>68</v>
      </c>
      <c r="D85" s="218"/>
      <c r="E85" s="49"/>
      <c r="F85" s="49"/>
      <c r="G85" s="217" t="s">
        <v>69</v>
      </c>
      <c r="H85" s="218"/>
      <c r="I85" s="40"/>
      <c r="J85" s="40"/>
      <c r="K85" s="40"/>
      <c r="L85" s="40"/>
      <c r="M85" s="40"/>
      <c r="N85" s="40"/>
      <c r="O85" s="40"/>
      <c r="P85" s="40"/>
    </row>
    <row r="86" spans="1:16" ht="18" customHeight="1" x14ac:dyDescent="0.25">
      <c r="A86" s="40"/>
      <c r="B86" s="40"/>
      <c r="C86" s="29" t="s">
        <v>42</v>
      </c>
      <c r="D86" s="30" t="s">
        <v>43</v>
      </c>
      <c r="E86" s="49"/>
      <c r="F86" s="49"/>
      <c r="G86" s="29" t="s">
        <v>42</v>
      </c>
      <c r="H86" s="30" t="s">
        <v>43</v>
      </c>
      <c r="I86" s="40"/>
      <c r="J86" s="49"/>
      <c r="K86" s="40"/>
      <c r="L86" s="40"/>
      <c r="M86" s="40"/>
      <c r="N86" s="40"/>
      <c r="O86" s="40"/>
      <c r="P86" s="40"/>
    </row>
    <row r="87" spans="1:16" ht="30.75" customHeight="1" x14ac:dyDescent="0.25">
      <c r="A87" s="40"/>
      <c r="B87" s="40"/>
      <c r="C87" s="31">
        <f>_xlfn.XLOOKUP(D12,'#Institutionalization'!B550:B607,'#Institutionalization'!C550:C607)</f>
        <v>9.1</v>
      </c>
      <c r="D87" s="31">
        <f>'#Institutionalization'!C548</f>
        <v>10.199999999999999</v>
      </c>
      <c r="E87" s="62"/>
      <c r="F87" s="62"/>
      <c r="G87" s="31">
        <f>_xlfn.XLOOKUP(D12,'#Institutionalization'!B614:B671,'#Institutionalization'!C614:C671)</f>
        <v>1.3</v>
      </c>
      <c r="H87" s="31">
        <f>'#Institutionalization'!C612</f>
        <v>0.9</v>
      </c>
      <c r="I87" s="65"/>
      <c r="J87" s="62"/>
      <c r="K87" s="40"/>
      <c r="L87" s="40"/>
      <c r="M87" s="40"/>
      <c r="N87" s="40"/>
      <c r="O87" s="40"/>
      <c r="P87" s="40"/>
    </row>
    <row r="88" spans="1:16" ht="23.25" customHeight="1" x14ac:dyDescent="0.25">
      <c r="A88" s="40"/>
      <c r="B88" s="40"/>
      <c r="C88" s="57"/>
      <c r="D88" s="49"/>
      <c r="E88" s="49"/>
      <c r="F88" s="49"/>
      <c r="G88" s="40"/>
      <c r="H88" s="40"/>
      <c r="I88" s="40"/>
      <c r="J88" s="40"/>
      <c r="K88" s="40"/>
      <c r="L88" s="40"/>
      <c r="M88" s="40"/>
      <c r="N88" s="40"/>
      <c r="O88" s="40"/>
      <c r="P88" s="40"/>
    </row>
    <row r="89" spans="1:16" ht="26.25" customHeight="1" x14ac:dyDescent="0.25">
      <c r="A89" s="40"/>
      <c r="B89" s="40"/>
      <c r="C89" s="57"/>
      <c r="D89" s="49"/>
      <c r="E89" s="49"/>
      <c r="F89" s="49"/>
      <c r="G89" s="40"/>
      <c r="H89" s="40"/>
      <c r="I89" s="40"/>
      <c r="J89" s="40"/>
      <c r="K89" s="40"/>
      <c r="L89" s="40"/>
      <c r="M89" s="40"/>
      <c r="N89" s="40"/>
      <c r="O89" s="40"/>
      <c r="P89" s="40"/>
    </row>
    <row r="90" spans="1:16" ht="18" customHeight="1" x14ac:dyDescent="0.25">
      <c r="A90" s="40"/>
      <c r="B90" s="40"/>
      <c r="C90" s="225" t="s">
        <v>55</v>
      </c>
      <c r="D90" s="225"/>
      <c r="E90" s="49"/>
      <c r="F90" s="49"/>
      <c r="G90" s="221" t="s">
        <v>55</v>
      </c>
      <c r="H90" s="222"/>
      <c r="I90" s="40"/>
      <c r="J90" s="40"/>
      <c r="K90" s="40"/>
      <c r="L90" s="40"/>
      <c r="M90" s="40"/>
      <c r="N90" s="40"/>
      <c r="O90" s="40"/>
      <c r="P90" s="40"/>
    </row>
    <row r="91" spans="1:16" ht="42.75" customHeight="1" x14ac:dyDescent="0.25">
      <c r="A91" s="40"/>
      <c r="B91" s="40"/>
      <c r="C91" s="228" t="s">
        <v>70</v>
      </c>
      <c r="D91" s="228"/>
      <c r="E91" s="49"/>
      <c r="F91" s="49"/>
      <c r="G91" s="217" t="s">
        <v>71</v>
      </c>
      <c r="H91" s="218"/>
      <c r="I91" s="40"/>
      <c r="J91" s="40"/>
      <c r="K91" s="40"/>
      <c r="L91" s="40"/>
      <c r="M91" s="40"/>
      <c r="N91" s="40"/>
      <c r="O91" s="40"/>
      <c r="P91" s="40"/>
    </row>
    <row r="92" spans="1:16" ht="18" customHeight="1" x14ac:dyDescent="0.25">
      <c r="A92" s="40"/>
      <c r="B92" s="40"/>
      <c r="C92" s="80" t="s">
        <v>42</v>
      </c>
      <c r="D92" s="80" t="s">
        <v>43</v>
      </c>
      <c r="E92" s="49"/>
      <c r="F92" s="49"/>
      <c r="G92" s="29" t="s">
        <v>42</v>
      </c>
      <c r="H92" s="30" t="s">
        <v>43</v>
      </c>
      <c r="I92" s="40"/>
      <c r="J92" s="49"/>
      <c r="K92" s="40"/>
      <c r="L92" s="40"/>
      <c r="M92" s="40"/>
      <c r="N92" s="40"/>
      <c r="O92" s="40"/>
      <c r="P92" s="40"/>
    </row>
    <row r="93" spans="1:16" ht="30.75" customHeight="1" x14ac:dyDescent="0.25">
      <c r="A93" s="40"/>
      <c r="B93" s="40"/>
      <c r="C93" s="31">
        <f>_xlfn.XLOOKUP(D12,'#Institutionalization'!B678:B735,'#Institutionalization'!C678:C735)</f>
        <v>0</v>
      </c>
      <c r="D93" s="31">
        <f>'#Institutionalization'!C676</f>
        <v>0</v>
      </c>
      <c r="E93" s="62"/>
      <c r="F93" s="62"/>
      <c r="G93" s="31">
        <f>_xlfn.XLOOKUP(D12,'#Institutionalization'!B742:B799,'#Institutionalization'!C742:C799)</f>
        <v>0.7</v>
      </c>
      <c r="H93" s="31">
        <f>'#Institutionalization'!C740</f>
        <v>0.7</v>
      </c>
      <c r="I93" s="65"/>
      <c r="J93" s="62"/>
      <c r="K93" s="40"/>
      <c r="L93" s="40"/>
      <c r="M93" s="40"/>
      <c r="N93" s="40"/>
      <c r="O93" s="40"/>
      <c r="P93" s="40"/>
    </row>
    <row r="94" spans="1:16" ht="23.25" customHeight="1" x14ac:dyDescent="0.25">
      <c r="A94" s="40"/>
      <c r="B94" s="40"/>
      <c r="C94" s="57"/>
      <c r="D94" s="49"/>
      <c r="E94" s="49"/>
      <c r="F94" s="49"/>
      <c r="G94" s="40"/>
      <c r="H94" s="40"/>
      <c r="I94" s="40"/>
      <c r="J94" s="40"/>
      <c r="K94" s="40"/>
      <c r="L94" s="40"/>
      <c r="M94" s="40"/>
      <c r="N94" s="40"/>
      <c r="O94" s="40"/>
      <c r="P94" s="40"/>
    </row>
    <row r="95" spans="1:16" ht="18" customHeight="1" x14ac:dyDescent="0.25">
      <c r="A95" s="40"/>
      <c r="B95" s="40"/>
      <c r="C95" s="221" t="s">
        <v>55</v>
      </c>
      <c r="D95" s="222"/>
      <c r="E95" s="49"/>
      <c r="F95" s="49"/>
      <c r="G95" s="40"/>
      <c r="H95" s="40"/>
      <c r="I95" s="40"/>
      <c r="J95" s="40"/>
      <c r="K95" s="40"/>
      <c r="L95" s="40"/>
      <c r="M95" s="40"/>
      <c r="N95" s="40"/>
      <c r="O95" s="40"/>
      <c r="P95" s="40"/>
    </row>
    <row r="96" spans="1:16" ht="42" customHeight="1" x14ac:dyDescent="0.25">
      <c r="A96" s="40"/>
      <c r="B96" s="40"/>
      <c r="C96" s="217" t="s">
        <v>72</v>
      </c>
      <c r="D96" s="218"/>
      <c r="E96" s="49"/>
      <c r="F96" s="49"/>
      <c r="G96" s="40"/>
      <c r="H96" s="40"/>
      <c r="I96" s="40"/>
      <c r="J96" s="40"/>
      <c r="K96" s="40"/>
      <c r="L96" s="40"/>
      <c r="M96" s="40"/>
      <c r="N96" s="40"/>
      <c r="O96" s="40"/>
      <c r="P96" s="40"/>
    </row>
    <row r="97" spans="1:16" ht="18" customHeight="1" x14ac:dyDescent="0.25">
      <c r="A97" s="40"/>
      <c r="B97" s="40"/>
      <c r="C97" s="29" t="s">
        <v>42</v>
      </c>
      <c r="D97" s="30" t="s">
        <v>43</v>
      </c>
      <c r="E97" s="49"/>
      <c r="F97" s="49"/>
      <c r="G97" s="40"/>
      <c r="H97" s="40"/>
      <c r="I97" s="40"/>
      <c r="J97" s="40"/>
      <c r="K97" s="40"/>
      <c r="L97" s="40"/>
      <c r="M97" s="40"/>
      <c r="N97" s="40"/>
      <c r="O97" s="40"/>
      <c r="P97" s="40"/>
    </row>
    <row r="98" spans="1:16" ht="35.25" customHeight="1" x14ac:dyDescent="0.25">
      <c r="A98" s="40"/>
      <c r="B98" s="40"/>
      <c r="C98" s="31">
        <f>_xlfn.XLOOKUP(D12,'#Institutionalization'!B806:B863,'#Institutionalization'!C806:C863)</f>
        <v>2.2999999999999998</v>
      </c>
      <c r="D98" s="31">
        <f>'#Institutionalization'!C804</f>
        <v>2.8</v>
      </c>
      <c r="E98" s="62"/>
      <c r="F98" s="62"/>
      <c r="G98" s="40"/>
      <c r="H98" s="40"/>
      <c r="I98" s="40"/>
      <c r="J98" s="40"/>
      <c r="K98" s="40" t="s">
        <v>1</v>
      </c>
      <c r="L98" s="40"/>
      <c r="M98" s="40"/>
      <c r="N98" s="40"/>
      <c r="O98" s="40"/>
      <c r="P98" s="40"/>
    </row>
    <row r="99" spans="1:16" ht="17.25" x14ac:dyDescent="0.25">
      <c r="A99" s="40"/>
      <c r="B99" s="40"/>
      <c r="C99" s="64"/>
      <c r="D99" s="57"/>
      <c r="E99" s="49"/>
      <c r="F99" s="49"/>
      <c r="G99" s="40"/>
      <c r="H99" s="40"/>
      <c r="I99" s="40"/>
      <c r="J99" s="40"/>
      <c r="K99" s="40"/>
      <c r="L99" s="40"/>
      <c r="M99" s="40"/>
      <c r="N99" s="40"/>
      <c r="O99" s="40"/>
      <c r="P99" s="40"/>
    </row>
    <row r="100" spans="1:16" ht="17.25" x14ac:dyDescent="0.25">
      <c r="A100" s="40"/>
      <c r="B100" s="40"/>
      <c r="C100" s="64"/>
      <c r="D100" s="57"/>
      <c r="E100" s="49"/>
      <c r="F100" s="49"/>
      <c r="G100" s="40"/>
      <c r="H100" s="40"/>
      <c r="I100" s="40"/>
      <c r="J100" s="40"/>
      <c r="K100" s="40"/>
      <c r="L100" s="40"/>
      <c r="M100" s="40"/>
      <c r="N100" s="40"/>
      <c r="O100" s="40"/>
      <c r="P100" s="40"/>
    </row>
    <row r="101" spans="1:16" ht="36.75" customHeight="1" x14ac:dyDescent="0.25">
      <c r="A101" s="40"/>
      <c r="B101" s="213" t="s">
        <v>73</v>
      </c>
      <c r="C101" s="214"/>
      <c r="D101" s="214"/>
      <c r="E101" s="214"/>
      <c r="F101" s="214"/>
      <c r="G101" s="214"/>
      <c r="H101" s="214"/>
      <c r="I101" s="214"/>
      <c r="J101" s="214"/>
      <c r="K101" s="214"/>
      <c r="L101" s="214"/>
      <c r="M101" s="40"/>
      <c r="N101" s="40"/>
      <c r="O101" s="40"/>
      <c r="P101" s="40"/>
    </row>
    <row r="102" spans="1:16" ht="17.25" x14ac:dyDescent="0.25">
      <c r="A102" s="40"/>
      <c r="B102" s="40"/>
      <c r="C102" s="57"/>
      <c r="D102" s="49"/>
      <c r="E102" s="49"/>
      <c r="F102" s="49"/>
      <c r="G102" s="40"/>
      <c r="H102" s="40"/>
      <c r="I102" s="40"/>
      <c r="J102" s="40"/>
      <c r="K102" s="40"/>
      <c r="L102" s="40"/>
      <c r="M102" s="40"/>
      <c r="N102" s="40"/>
      <c r="O102" s="40"/>
      <c r="P102" s="40"/>
    </row>
    <row r="103" spans="1:16" ht="17.25" x14ac:dyDescent="0.25">
      <c r="A103" s="40"/>
      <c r="B103" s="40"/>
      <c r="C103" s="215" t="s">
        <v>39</v>
      </c>
      <c r="D103" s="216"/>
      <c r="E103" s="49"/>
      <c r="F103" s="49"/>
      <c r="G103" s="215" t="s">
        <v>39</v>
      </c>
      <c r="H103" s="216"/>
      <c r="I103" s="40"/>
      <c r="J103" s="40"/>
      <c r="K103" s="40"/>
      <c r="L103" s="40"/>
      <c r="M103" s="40"/>
      <c r="N103" s="40"/>
      <c r="O103" s="40"/>
      <c r="P103" s="40"/>
    </row>
    <row r="104" spans="1:16" ht="42.75" customHeight="1" x14ac:dyDescent="0.25">
      <c r="A104" s="40"/>
      <c r="B104" s="40"/>
      <c r="C104" s="219" t="s">
        <v>74</v>
      </c>
      <c r="D104" s="220"/>
      <c r="E104" s="49"/>
      <c r="F104" s="49"/>
      <c r="G104" s="219" t="s">
        <v>75</v>
      </c>
      <c r="H104" s="220"/>
      <c r="I104" s="40"/>
      <c r="J104" s="40"/>
      <c r="K104" s="40"/>
      <c r="L104" s="40"/>
      <c r="M104" s="40"/>
      <c r="N104" s="40"/>
      <c r="O104" s="40"/>
      <c r="P104" s="40"/>
    </row>
    <row r="105" spans="1:16" ht="17.25" x14ac:dyDescent="0.25">
      <c r="A105" s="40"/>
      <c r="B105" s="40"/>
      <c r="C105" s="27" t="s">
        <v>42</v>
      </c>
      <c r="D105" s="28" t="s">
        <v>43</v>
      </c>
      <c r="E105" s="66"/>
      <c r="F105" s="66"/>
      <c r="G105" s="27" t="s">
        <v>42</v>
      </c>
      <c r="H105" s="28" t="s">
        <v>43</v>
      </c>
      <c r="I105" s="40"/>
      <c r="J105" s="40"/>
      <c r="K105" s="40"/>
      <c r="L105" s="40"/>
      <c r="M105" s="40"/>
      <c r="N105" s="40"/>
      <c r="O105" s="40"/>
      <c r="P105" s="40"/>
    </row>
    <row r="106" spans="1:16" ht="25.5" customHeight="1" x14ac:dyDescent="0.25">
      <c r="A106" s="40"/>
      <c r="B106" s="40"/>
      <c r="C106" s="34">
        <f>_xlfn.XLOOKUP($D$12,'#Justice'!$B$21:$B$79,'#Justice'!$C$21:$C$79)</f>
        <v>2133.2591060101176</v>
      </c>
      <c r="D106" s="34">
        <f>'#Justice'!C20</f>
        <v>2440.1841860505187</v>
      </c>
      <c r="E106" s="66"/>
      <c r="F106" s="66"/>
      <c r="G106" s="34">
        <f>_xlfn.XLOOKUP($D$12,'#Justice'!$B$21:$B$79,'#Justice'!$D$21:$D$79)</f>
        <v>417.89647876703157</v>
      </c>
      <c r="H106" s="34">
        <f>'#Justice'!D20</f>
        <v>371.5474822577861</v>
      </c>
      <c r="I106" s="40"/>
      <c r="J106" s="40"/>
      <c r="K106" s="40"/>
      <c r="L106" s="40"/>
      <c r="M106" s="40"/>
      <c r="N106" s="40"/>
      <c r="O106" s="40"/>
      <c r="P106" s="40"/>
    </row>
    <row r="107" spans="1:16" ht="17.25" x14ac:dyDescent="0.25">
      <c r="A107" s="40"/>
      <c r="B107" s="40"/>
      <c r="C107" s="57"/>
      <c r="D107" s="49"/>
      <c r="E107" s="49"/>
      <c r="F107" s="49"/>
      <c r="G107" s="40"/>
      <c r="H107" s="40"/>
      <c r="I107" s="40"/>
      <c r="J107" s="40"/>
      <c r="K107" s="40"/>
      <c r="L107" s="40"/>
      <c r="M107" s="40"/>
      <c r="N107" s="40"/>
      <c r="O107" s="40"/>
      <c r="P107" s="40"/>
    </row>
    <row r="108" spans="1:16" ht="17.25" x14ac:dyDescent="0.25">
      <c r="A108" s="40"/>
      <c r="B108" s="40"/>
      <c r="C108" s="221" t="s">
        <v>55</v>
      </c>
      <c r="D108" s="222"/>
      <c r="E108" s="49"/>
      <c r="F108" s="49"/>
      <c r="G108" s="221" t="s">
        <v>55</v>
      </c>
      <c r="H108" s="222"/>
      <c r="I108" s="40"/>
      <c r="J108" s="40"/>
      <c r="K108" s="40"/>
      <c r="L108" s="40"/>
      <c r="M108" s="40"/>
      <c r="N108" s="40"/>
      <c r="O108" s="40"/>
      <c r="P108" s="40"/>
    </row>
    <row r="109" spans="1:16" ht="38.25" customHeight="1" x14ac:dyDescent="0.25">
      <c r="A109" s="40"/>
      <c r="B109" s="40"/>
      <c r="C109" s="217" t="s">
        <v>76</v>
      </c>
      <c r="D109" s="218"/>
      <c r="E109" s="49"/>
      <c r="F109" s="49"/>
      <c r="G109" s="217" t="s">
        <v>77</v>
      </c>
      <c r="H109" s="218"/>
      <c r="I109" s="40"/>
      <c r="J109" s="40"/>
      <c r="K109" s="40"/>
      <c r="L109" s="40"/>
      <c r="M109" s="40"/>
      <c r="N109" s="40"/>
      <c r="O109" s="40"/>
      <c r="P109" s="40"/>
    </row>
    <row r="110" spans="1:16" ht="17.25" x14ac:dyDescent="0.25">
      <c r="A110" s="40"/>
      <c r="B110" s="40"/>
      <c r="C110" s="29" t="s">
        <v>42</v>
      </c>
      <c r="D110" s="30" t="s">
        <v>43</v>
      </c>
      <c r="E110" s="49"/>
      <c r="F110" s="49"/>
      <c r="G110" s="29" t="s">
        <v>42</v>
      </c>
      <c r="H110" s="30" t="s">
        <v>43</v>
      </c>
      <c r="I110" s="40"/>
      <c r="J110" s="40"/>
      <c r="K110" s="40"/>
      <c r="L110" s="40"/>
      <c r="M110" s="40"/>
      <c r="N110" s="40"/>
      <c r="O110" s="40"/>
      <c r="P110" s="40"/>
    </row>
    <row r="111" spans="1:16" ht="25.5" customHeight="1" x14ac:dyDescent="0.25">
      <c r="A111" s="40"/>
      <c r="B111" s="40"/>
      <c r="C111" s="26">
        <f>_xlfn.XLOOKUP($D$12,'#Justice'!B87:B145,'#Justice'!C87:C145)</f>
        <v>0.308</v>
      </c>
      <c r="D111" s="26">
        <f>'#Justice'!C86</f>
        <v>0.39568085106382983</v>
      </c>
      <c r="E111" s="49"/>
      <c r="F111" s="49"/>
      <c r="G111" s="34">
        <f>_xlfn.XLOOKUP(D12,'#Justice'!B152:B210,'#Justice'!C152:C210)</f>
        <v>12.971341197372713</v>
      </c>
      <c r="H111" s="34">
        <f>'#Justice'!C151</f>
        <v>14.274278071713901</v>
      </c>
      <c r="I111" s="40"/>
      <c r="J111" s="40"/>
      <c r="K111" s="40"/>
      <c r="L111" s="40"/>
      <c r="M111" s="40"/>
      <c r="N111" s="40"/>
      <c r="O111" s="40"/>
      <c r="P111" s="40"/>
    </row>
    <row r="112" spans="1:16" ht="17.25" x14ac:dyDescent="0.25">
      <c r="A112" s="40"/>
      <c r="B112" s="40"/>
      <c r="C112" s="57"/>
      <c r="D112" s="49"/>
      <c r="E112" s="49"/>
      <c r="F112" s="49"/>
      <c r="G112" s="40"/>
      <c r="H112" s="40"/>
      <c r="I112" s="40"/>
      <c r="J112" s="40"/>
      <c r="K112" s="40"/>
      <c r="L112" s="40"/>
      <c r="M112" s="40"/>
      <c r="N112" s="40"/>
      <c r="O112" s="40"/>
      <c r="P112" s="40"/>
    </row>
    <row r="113" spans="1:16" ht="17.25" x14ac:dyDescent="0.25">
      <c r="A113" s="40"/>
      <c r="B113" s="40"/>
      <c r="C113" s="49"/>
      <c r="D113" s="49"/>
      <c r="E113" s="49"/>
      <c r="F113" s="49"/>
      <c r="G113" s="40"/>
      <c r="H113" s="40"/>
      <c r="I113" s="40"/>
      <c r="J113" s="40"/>
      <c r="K113" s="40"/>
      <c r="L113" s="40"/>
      <c r="M113" s="40"/>
      <c r="N113" s="40"/>
      <c r="O113" s="40"/>
      <c r="P113" s="40"/>
    </row>
    <row r="114" spans="1:16" ht="36.75" customHeight="1" x14ac:dyDescent="0.25">
      <c r="A114" s="40"/>
      <c r="B114" s="213" t="s">
        <v>78</v>
      </c>
      <c r="C114" s="214"/>
      <c r="D114" s="214"/>
      <c r="E114" s="214"/>
      <c r="F114" s="214"/>
      <c r="G114" s="214"/>
      <c r="H114" s="214"/>
      <c r="I114" s="214"/>
      <c r="J114" s="214"/>
      <c r="K114" s="214"/>
      <c r="L114" s="214"/>
      <c r="M114" s="40"/>
      <c r="N114" s="40"/>
      <c r="O114" s="40"/>
      <c r="P114" s="40"/>
    </row>
    <row r="115" spans="1:16" ht="17.25" x14ac:dyDescent="0.25">
      <c r="A115" s="40"/>
      <c r="B115" s="40"/>
      <c r="C115" s="57"/>
      <c r="D115" s="49"/>
      <c r="E115" s="49"/>
      <c r="F115" s="49"/>
      <c r="G115" s="40"/>
      <c r="H115" s="40"/>
      <c r="I115" s="40"/>
      <c r="J115" s="40"/>
      <c r="K115" s="40"/>
      <c r="L115" s="40"/>
      <c r="M115" s="40"/>
      <c r="N115" s="40"/>
      <c r="O115" s="40"/>
      <c r="P115" s="40"/>
    </row>
    <row r="116" spans="1:16" ht="17.25" x14ac:dyDescent="0.25">
      <c r="A116" s="40"/>
      <c r="B116" s="40"/>
      <c r="C116" s="215" t="s">
        <v>39</v>
      </c>
      <c r="D116" s="216"/>
      <c r="E116" s="49"/>
      <c r="F116" s="49"/>
      <c r="G116" s="40"/>
      <c r="H116" s="40"/>
      <c r="I116" s="40"/>
      <c r="J116" s="40"/>
      <c r="K116" s="40"/>
      <c r="L116" s="40"/>
      <c r="M116" s="40"/>
      <c r="N116" s="40"/>
      <c r="O116" s="40"/>
      <c r="P116" s="40"/>
    </row>
    <row r="117" spans="1:16" ht="39" customHeight="1" x14ac:dyDescent="0.25">
      <c r="A117" s="40"/>
      <c r="B117" s="40"/>
      <c r="C117" s="219" t="s">
        <v>79</v>
      </c>
      <c r="D117" s="220"/>
      <c r="E117" s="49"/>
      <c r="F117" s="49"/>
      <c r="G117" s="40"/>
      <c r="H117" s="40"/>
      <c r="I117" s="40"/>
      <c r="J117" s="40"/>
      <c r="K117" s="40"/>
      <c r="L117" s="40"/>
      <c r="M117" s="40"/>
      <c r="N117" s="40"/>
      <c r="O117" s="40"/>
      <c r="P117" s="40"/>
    </row>
    <row r="118" spans="1:16" ht="17.25" x14ac:dyDescent="0.25">
      <c r="A118" s="40"/>
      <c r="B118" s="40"/>
      <c r="C118" s="27" t="s">
        <v>42</v>
      </c>
      <c r="D118" s="28" t="s">
        <v>43</v>
      </c>
      <c r="E118" s="49"/>
      <c r="F118" s="49"/>
      <c r="G118" s="40"/>
      <c r="H118" s="40"/>
      <c r="I118" s="40"/>
      <c r="J118" s="40"/>
      <c r="K118" s="40"/>
      <c r="L118" s="40"/>
      <c r="M118" s="40"/>
      <c r="N118" s="40"/>
      <c r="O118" s="40"/>
      <c r="P118" s="40"/>
    </row>
    <row r="119" spans="1:16" ht="25.5" customHeight="1" x14ac:dyDescent="0.25">
      <c r="A119" s="40"/>
      <c r="B119" s="40"/>
      <c r="C119" s="31">
        <f>_xlfn.XLOOKUP($D$12,'#Removal from Home'!$B$22:$B$80,'#Removal from Home'!$C$22:$C$80)</f>
        <v>147.7953854996305</v>
      </c>
      <c r="D119" s="31">
        <f>'#Removal from Home'!C21</f>
        <v>525.0821806772974</v>
      </c>
      <c r="E119" s="49"/>
      <c r="F119" s="49"/>
      <c r="G119" s="40"/>
      <c r="H119" s="40"/>
      <c r="I119" s="40"/>
      <c r="J119" s="40"/>
      <c r="K119" s="40"/>
      <c r="L119" s="40"/>
      <c r="M119" s="40"/>
      <c r="N119" s="40"/>
      <c r="O119" s="40"/>
      <c r="P119" s="40"/>
    </row>
    <row r="120" spans="1:16" ht="17.25" x14ac:dyDescent="0.25">
      <c r="A120" s="40"/>
      <c r="B120" s="40"/>
      <c r="C120" s="57"/>
      <c r="D120" s="49"/>
      <c r="E120" s="49"/>
      <c r="F120" s="49"/>
      <c r="G120" s="40"/>
      <c r="H120" s="40"/>
      <c r="I120" s="40"/>
      <c r="J120" s="40"/>
      <c r="K120" s="40"/>
      <c r="L120" s="40"/>
      <c r="M120" s="40"/>
      <c r="N120" s="40"/>
      <c r="O120" s="40"/>
      <c r="P120" s="40"/>
    </row>
    <row r="121" spans="1:16" ht="17.25" x14ac:dyDescent="0.25">
      <c r="A121" s="40"/>
      <c r="B121" s="40"/>
      <c r="C121" s="221" t="s">
        <v>55</v>
      </c>
      <c r="D121" s="222"/>
      <c r="E121" s="49"/>
      <c r="F121" s="49"/>
      <c r="G121" s="221" t="s">
        <v>55</v>
      </c>
      <c r="H121" s="222"/>
      <c r="I121" s="40"/>
      <c r="J121" s="40"/>
      <c r="K121" s="40"/>
      <c r="L121" s="40"/>
      <c r="M121" s="40"/>
      <c r="N121" s="40"/>
      <c r="O121" s="40"/>
      <c r="P121" s="40"/>
    </row>
    <row r="122" spans="1:16" ht="36" customHeight="1" x14ac:dyDescent="0.25">
      <c r="A122" s="40"/>
      <c r="B122" s="40"/>
      <c r="C122" s="217" t="s">
        <v>80</v>
      </c>
      <c r="D122" s="218"/>
      <c r="E122" s="49"/>
      <c r="F122" s="49"/>
      <c r="G122" s="217" t="s">
        <v>81</v>
      </c>
      <c r="H122" s="218"/>
      <c r="I122" s="40"/>
      <c r="J122" s="40"/>
      <c r="K122" s="40"/>
      <c r="L122" s="40"/>
      <c r="M122" s="40"/>
      <c r="N122" s="40"/>
      <c r="O122" s="40"/>
      <c r="P122" s="40"/>
    </row>
    <row r="123" spans="1:16" ht="17.25" x14ac:dyDescent="0.25">
      <c r="A123" s="40"/>
      <c r="B123" s="40"/>
      <c r="C123" s="29" t="s">
        <v>42</v>
      </c>
      <c r="D123" s="30" t="s">
        <v>43</v>
      </c>
      <c r="E123" s="49"/>
      <c r="F123" s="49"/>
      <c r="G123" s="29" t="s">
        <v>42</v>
      </c>
      <c r="H123" s="30" t="s">
        <v>43</v>
      </c>
      <c r="I123" s="40"/>
      <c r="J123" s="40"/>
      <c r="K123" s="40"/>
      <c r="L123" s="40"/>
      <c r="M123" s="40"/>
      <c r="N123" s="40"/>
      <c r="O123" s="40"/>
      <c r="P123" s="40"/>
    </row>
    <row r="124" spans="1:16" ht="25.5" customHeight="1" x14ac:dyDescent="0.25">
      <c r="A124" s="40"/>
      <c r="B124" s="40"/>
      <c r="C124" s="26">
        <f>_xlfn.XLOOKUP($D$12,'#Removal from Home'!$B$87:$B$145,'#Removal from Home'!$C$87:$C$145)</f>
        <v>0.40939999999999999</v>
      </c>
      <c r="D124" s="26">
        <f>'#Removal from Home'!C86</f>
        <v>0.42959999999999998</v>
      </c>
      <c r="E124" s="67"/>
      <c r="F124" s="67"/>
      <c r="G124" s="35">
        <f>_xlfn.XLOOKUP($D$12,'#Removal from Home'!$B$151:$B$209,'#Removal from Home'!$C$151:$C$209)</f>
        <v>1.4</v>
      </c>
      <c r="H124" s="35">
        <f>'#Removal from Home'!C150</f>
        <v>5.7</v>
      </c>
      <c r="I124" s="40"/>
      <c r="J124" s="40"/>
      <c r="K124" s="40"/>
      <c r="L124" s="40"/>
      <c r="M124" s="40"/>
      <c r="N124" s="40"/>
      <c r="O124" s="40"/>
      <c r="P124" s="40"/>
    </row>
    <row r="125" spans="1:16" ht="17.25" x14ac:dyDescent="0.25">
      <c r="A125" s="40"/>
      <c r="B125" s="40"/>
      <c r="C125" s="57"/>
      <c r="D125" s="49"/>
      <c r="E125" s="49"/>
      <c r="F125" s="49"/>
      <c r="G125" s="40"/>
      <c r="H125" s="40"/>
      <c r="I125" s="40"/>
      <c r="J125" s="40"/>
      <c r="K125" s="40"/>
      <c r="L125" s="40"/>
      <c r="M125" s="40"/>
      <c r="N125" s="40"/>
      <c r="O125" s="40"/>
      <c r="P125" s="40"/>
    </row>
    <row r="126" spans="1:16" ht="17.25" x14ac:dyDescent="0.25">
      <c r="A126" s="40"/>
      <c r="B126" s="40"/>
      <c r="C126" s="49"/>
      <c r="D126" s="49"/>
      <c r="E126" s="49"/>
      <c r="F126" s="49"/>
      <c r="G126" s="40"/>
      <c r="H126" s="40"/>
      <c r="I126" s="40"/>
      <c r="J126" s="40"/>
      <c r="K126" s="40"/>
      <c r="L126" s="40"/>
      <c r="M126" s="40"/>
      <c r="N126" s="40"/>
      <c r="O126" s="40"/>
      <c r="P126" s="40"/>
    </row>
    <row r="127" spans="1:16" ht="35.65" customHeight="1" x14ac:dyDescent="0.25">
      <c r="A127" s="40"/>
      <c r="B127" s="213" t="s">
        <v>82</v>
      </c>
      <c r="C127" s="214"/>
      <c r="D127" s="214"/>
      <c r="E127" s="214"/>
      <c r="F127" s="214"/>
      <c r="G127" s="214"/>
      <c r="H127" s="214"/>
      <c r="I127" s="214"/>
      <c r="J127" s="214"/>
      <c r="K127" s="214"/>
      <c r="L127" s="214"/>
      <c r="M127" s="40"/>
      <c r="N127" s="40"/>
      <c r="O127" s="40"/>
      <c r="P127" s="40"/>
    </row>
    <row r="128" spans="1:16" ht="17.25" x14ac:dyDescent="0.25">
      <c r="A128" s="40"/>
      <c r="B128" s="40"/>
      <c r="C128" s="57"/>
      <c r="D128" s="49"/>
      <c r="E128" s="49"/>
      <c r="F128" s="49"/>
      <c r="G128" s="40"/>
      <c r="H128" s="40"/>
      <c r="I128" s="40"/>
      <c r="J128" s="40"/>
      <c r="K128" s="40"/>
      <c r="L128" s="40"/>
      <c r="M128" s="40"/>
      <c r="N128" s="40"/>
      <c r="O128" s="40"/>
      <c r="P128" s="40"/>
    </row>
    <row r="129" spans="1:16" ht="17.25" x14ac:dyDescent="0.25">
      <c r="A129" s="40"/>
      <c r="B129" s="40"/>
      <c r="C129" s="215" t="s">
        <v>39</v>
      </c>
      <c r="D129" s="216"/>
      <c r="E129" s="49"/>
      <c r="F129" s="49"/>
      <c r="G129" s="215" t="s">
        <v>39</v>
      </c>
      <c r="H129" s="216"/>
      <c r="I129" s="40"/>
      <c r="J129" s="40"/>
      <c r="K129" s="40"/>
      <c r="L129" s="40"/>
      <c r="M129" s="40"/>
      <c r="N129" s="40"/>
      <c r="O129" s="40"/>
      <c r="P129" s="40"/>
    </row>
    <row r="130" spans="1:16" ht="46.9" customHeight="1" x14ac:dyDescent="0.25">
      <c r="A130" s="40"/>
      <c r="B130" s="40"/>
      <c r="C130" s="219" t="s">
        <v>299</v>
      </c>
      <c r="D130" s="220"/>
      <c r="E130" s="49"/>
      <c r="F130" s="49"/>
      <c r="G130" s="219" t="s">
        <v>300</v>
      </c>
      <c r="H130" s="220"/>
      <c r="I130" s="40"/>
      <c r="J130" s="40"/>
      <c r="K130" s="40"/>
      <c r="L130" s="40"/>
      <c r="M130" s="40"/>
      <c r="N130" s="40"/>
      <c r="O130" s="40"/>
      <c r="P130" s="40"/>
    </row>
    <row r="131" spans="1:16" ht="17.25" x14ac:dyDescent="0.25">
      <c r="A131" s="40"/>
      <c r="B131" s="40"/>
      <c r="C131" s="27" t="s">
        <v>42</v>
      </c>
      <c r="D131" s="28" t="s">
        <v>43</v>
      </c>
      <c r="E131" s="49"/>
      <c r="F131" s="49"/>
      <c r="G131" s="27" t="s">
        <v>42</v>
      </c>
      <c r="H131" s="28" t="s">
        <v>43</v>
      </c>
      <c r="I131" s="40"/>
      <c r="J131" s="40"/>
      <c r="K131" s="40"/>
      <c r="L131" s="40"/>
      <c r="M131" s="40"/>
      <c r="N131" s="40"/>
      <c r="O131" s="40"/>
      <c r="P131" s="40"/>
    </row>
    <row r="132" spans="1:16" ht="21.75" customHeight="1" x14ac:dyDescent="0.25">
      <c r="A132" s="40"/>
      <c r="B132" s="40"/>
      <c r="C132" s="26">
        <f>_xlfn.XLOOKUP($D$12,'#Untreated BH'!B24:B81,'#Untreated BH'!C24:C81)</f>
        <v>0.37391304347826088</v>
      </c>
      <c r="D132" s="26">
        <f>'#Untreated BH'!C22</f>
        <v>0.287590129098033</v>
      </c>
      <c r="E132" s="58"/>
      <c r="F132" s="58"/>
      <c r="G132" s="26">
        <f>_xlfn.XLOOKUP($D$12,'#Untreated BH'!B89:B146,'#Untreated BH'!C89:C146)</f>
        <v>0.44751381215469616</v>
      </c>
      <c r="H132" s="26">
        <f>'#Untreated BH'!C87</f>
        <v>0.38153156102671598</v>
      </c>
      <c r="I132" s="40"/>
      <c r="J132" s="40"/>
      <c r="K132" s="40"/>
      <c r="L132" s="40"/>
      <c r="M132" s="40"/>
      <c r="N132" s="40"/>
      <c r="O132" s="40"/>
      <c r="P132" s="40"/>
    </row>
    <row r="133" spans="1:16" ht="17.25" x14ac:dyDescent="0.25">
      <c r="A133" s="40"/>
      <c r="B133" s="40"/>
      <c r="C133" s="57"/>
      <c r="D133" s="49"/>
      <c r="E133" s="49"/>
      <c r="F133" s="49"/>
      <c r="G133" s="40"/>
      <c r="H133" s="40"/>
      <c r="I133" s="40"/>
      <c r="J133" s="40"/>
      <c r="K133" s="40"/>
      <c r="L133" s="40"/>
      <c r="M133" s="40"/>
      <c r="N133" s="40"/>
      <c r="O133" s="40"/>
      <c r="P133" s="40"/>
    </row>
    <row r="134" spans="1:16" ht="17.25" x14ac:dyDescent="0.25">
      <c r="A134" s="40"/>
      <c r="B134" s="40"/>
      <c r="C134" s="221" t="s">
        <v>55</v>
      </c>
      <c r="D134" s="222"/>
      <c r="E134" s="49"/>
      <c r="F134" s="49"/>
      <c r="G134" s="40"/>
      <c r="H134" s="40"/>
      <c r="I134" s="40"/>
      <c r="J134" s="40"/>
      <c r="K134" s="40"/>
      <c r="L134" s="40"/>
      <c r="M134" s="40"/>
      <c r="N134" s="40"/>
      <c r="O134" s="40"/>
      <c r="P134" s="40"/>
    </row>
    <row r="135" spans="1:16" ht="59.65" customHeight="1" x14ac:dyDescent="0.25">
      <c r="A135" s="40"/>
      <c r="B135" s="40"/>
      <c r="C135" s="217" t="s">
        <v>83</v>
      </c>
      <c r="D135" s="218"/>
      <c r="E135" s="49"/>
      <c r="F135" s="49"/>
      <c r="G135" s="232"/>
      <c r="H135" s="232"/>
      <c r="I135" s="40"/>
      <c r="J135" s="40"/>
      <c r="K135" s="40"/>
      <c r="L135" s="40"/>
      <c r="M135" s="40"/>
      <c r="N135" s="40"/>
      <c r="O135" s="40"/>
      <c r="P135" s="40"/>
    </row>
    <row r="136" spans="1:16" ht="17.25" x14ac:dyDescent="0.25">
      <c r="A136" s="40"/>
      <c r="B136" s="40"/>
      <c r="C136" s="29" t="s">
        <v>42</v>
      </c>
      <c r="D136" s="30" t="s">
        <v>43</v>
      </c>
      <c r="E136" s="49"/>
      <c r="F136" s="49"/>
      <c r="G136" s="71"/>
      <c r="H136" s="40"/>
      <c r="I136" s="40"/>
      <c r="J136" s="40"/>
      <c r="K136" s="40"/>
      <c r="L136" s="40"/>
      <c r="M136" s="40"/>
      <c r="N136" s="40"/>
      <c r="O136" s="40"/>
      <c r="P136" s="40"/>
    </row>
    <row r="137" spans="1:16" ht="21.75" customHeight="1" x14ac:dyDescent="0.25">
      <c r="A137" s="40"/>
      <c r="B137" s="40"/>
      <c r="C137" s="26">
        <f>_xlfn.XLOOKUP($D$12,'#Untreated BH'!B154:B211,'#Untreated BH'!C154:C211)</f>
        <v>0.43200000000000005</v>
      </c>
      <c r="D137" s="26">
        <f>'#Untreated BH'!C152</f>
        <v>0.48431034482758628</v>
      </c>
      <c r="E137" s="49"/>
      <c r="F137" s="49"/>
      <c r="G137" s="72"/>
      <c r="H137" s="73"/>
      <c r="I137" s="40"/>
      <c r="J137" s="40"/>
      <c r="K137" s="40"/>
      <c r="L137" s="40"/>
      <c r="M137" s="40"/>
      <c r="N137" s="40"/>
      <c r="O137" s="40"/>
      <c r="P137" s="40"/>
    </row>
    <row r="138" spans="1:16" ht="17.25" x14ac:dyDescent="0.25">
      <c r="A138" s="40"/>
      <c r="B138" s="40"/>
      <c r="C138" s="57"/>
      <c r="D138" s="49"/>
      <c r="E138" s="49"/>
      <c r="F138" s="49"/>
      <c r="G138" s="40"/>
      <c r="H138" s="40"/>
      <c r="I138" s="40"/>
      <c r="J138" s="40"/>
      <c r="K138" s="40"/>
      <c r="L138" s="40"/>
      <c r="M138" s="40"/>
      <c r="N138" s="40"/>
      <c r="O138" s="40"/>
      <c r="P138" s="40"/>
    </row>
    <row r="139" spans="1:16" ht="15" x14ac:dyDescent="0.25">
      <c r="A139" s="40"/>
      <c r="B139" s="40"/>
      <c r="C139" s="40"/>
      <c r="D139" s="40"/>
      <c r="E139" s="40"/>
      <c r="F139" s="40"/>
      <c r="G139" s="40"/>
      <c r="H139" s="40"/>
      <c r="I139" s="40"/>
      <c r="J139" s="40"/>
      <c r="K139" s="40"/>
      <c r="L139" s="40"/>
      <c r="M139" s="40"/>
      <c r="N139" s="40"/>
      <c r="O139" s="40"/>
      <c r="P139" s="40"/>
    </row>
    <row r="140" spans="1:16" s="24" customFormat="1" ht="36.75" customHeight="1" x14ac:dyDescent="0.25">
      <c r="A140" s="51"/>
      <c r="B140" s="213" t="s">
        <v>84</v>
      </c>
      <c r="C140" s="213"/>
      <c r="D140" s="213"/>
      <c r="E140" s="213"/>
      <c r="F140" s="213"/>
      <c r="G140" s="213"/>
      <c r="H140" s="213"/>
      <c r="I140" s="213"/>
      <c r="J140" s="213"/>
      <c r="K140" s="213"/>
      <c r="L140" s="213"/>
      <c r="M140" s="76"/>
      <c r="N140" s="76"/>
      <c r="O140" s="74"/>
      <c r="P140" s="51"/>
    </row>
    <row r="141" spans="1:16" s="21" customFormat="1" ht="17.25" x14ac:dyDescent="0.25">
      <c r="A141" s="49"/>
      <c r="B141" s="49"/>
      <c r="C141" s="57"/>
      <c r="D141" s="49"/>
      <c r="E141" s="49"/>
      <c r="F141" s="49"/>
      <c r="G141" s="49"/>
      <c r="H141" s="49"/>
      <c r="I141" s="49"/>
      <c r="J141" s="49"/>
      <c r="K141" s="49"/>
      <c r="L141" s="49"/>
      <c r="M141" s="49"/>
      <c r="N141" s="49"/>
      <c r="O141" s="49"/>
      <c r="P141" s="49"/>
    </row>
    <row r="142" spans="1:16" s="21" customFormat="1" ht="17.25" x14ac:dyDescent="0.25">
      <c r="A142" s="49"/>
      <c r="B142" s="49"/>
      <c r="C142" s="215" t="s">
        <v>39</v>
      </c>
      <c r="D142" s="216"/>
      <c r="E142" s="49"/>
      <c r="F142" s="49"/>
      <c r="G142" s="215" t="s">
        <v>39</v>
      </c>
      <c r="H142" s="216"/>
      <c r="I142" s="49"/>
      <c r="J142" s="49"/>
      <c r="K142" s="49"/>
      <c r="L142" s="49"/>
      <c r="M142" s="49"/>
      <c r="N142" s="49"/>
      <c r="O142" s="49"/>
      <c r="P142" s="49"/>
    </row>
    <row r="143" spans="1:16" s="21" customFormat="1" ht="36" customHeight="1" x14ac:dyDescent="0.25">
      <c r="A143" s="49"/>
      <c r="B143" s="49"/>
      <c r="C143" s="223" t="s">
        <v>85</v>
      </c>
      <c r="D143" s="224"/>
      <c r="E143" s="49"/>
      <c r="F143" s="49"/>
      <c r="G143" s="223" t="s">
        <v>86</v>
      </c>
      <c r="H143" s="224"/>
      <c r="I143" s="49"/>
      <c r="J143" s="49"/>
      <c r="K143" s="49"/>
      <c r="L143" s="49"/>
      <c r="M143" s="49"/>
      <c r="N143" s="49"/>
      <c r="O143" s="49"/>
      <c r="P143" s="49"/>
    </row>
    <row r="144" spans="1:16" s="21" customFormat="1" ht="17.25" x14ac:dyDescent="0.25">
      <c r="A144" s="49"/>
      <c r="B144" s="49"/>
      <c r="C144" s="27" t="s">
        <v>42</v>
      </c>
      <c r="D144" s="28" t="s">
        <v>43</v>
      </c>
      <c r="E144" s="49"/>
      <c r="F144" s="49"/>
      <c r="G144" s="27" t="s">
        <v>42</v>
      </c>
      <c r="H144" s="28" t="s">
        <v>43</v>
      </c>
      <c r="I144" s="49"/>
      <c r="J144" s="49"/>
      <c r="K144" s="49"/>
      <c r="L144" s="49"/>
      <c r="M144" s="49"/>
      <c r="N144" s="49"/>
      <c r="O144" s="49"/>
      <c r="P144" s="49"/>
    </row>
    <row r="145" spans="1:16" s="21" customFormat="1" ht="34.15" customHeight="1" x14ac:dyDescent="0.25">
      <c r="A145" s="49"/>
      <c r="B145" s="49"/>
      <c r="C145" s="32">
        <f>_xlfn.XLOOKUP($D$12,'#Care Experience'!$B$22:$B$79,'#Care Experience'!C$22:C$79)</f>
        <v>4.625</v>
      </c>
      <c r="D145" s="32">
        <f>'#Care Experience'!$C$20</f>
        <v>4.5694999999999997</v>
      </c>
      <c r="E145" s="49"/>
      <c r="F145" s="49"/>
      <c r="G145" s="32">
        <f>_xlfn.XLOOKUP($D$12,'#Care Experience'!$B$22:$B$79,'#Care Experience'!D$22:D$79)</f>
        <v>4.4895800000000001</v>
      </c>
      <c r="H145" s="32">
        <f>'#Care Experience'!$D$20</f>
        <v>4.38713</v>
      </c>
      <c r="I145" s="49"/>
      <c r="J145" s="49"/>
      <c r="K145" s="49"/>
      <c r="L145" s="49"/>
      <c r="M145" s="49"/>
      <c r="N145" s="49"/>
      <c r="O145" s="49"/>
      <c r="P145" s="49"/>
    </row>
    <row r="146" spans="1:16" s="21" customFormat="1" ht="17.25" x14ac:dyDescent="0.25">
      <c r="A146" s="49"/>
      <c r="B146" s="49"/>
      <c r="C146" s="57"/>
      <c r="D146" s="49"/>
      <c r="E146" s="49"/>
      <c r="F146" s="49"/>
      <c r="G146" s="49"/>
      <c r="H146" s="49"/>
      <c r="I146" s="49"/>
      <c r="J146" s="49"/>
      <c r="K146" s="49"/>
      <c r="L146" s="49"/>
      <c r="M146" s="49"/>
      <c r="N146" s="49"/>
      <c r="O146" s="49"/>
      <c r="P146" s="49"/>
    </row>
    <row r="147" spans="1:16" s="21" customFormat="1" ht="17.25" x14ac:dyDescent="0.25">
      <c r="A147" s="49"/>
      <c r="B147" s="49"/>
      <c r="C147" s="57"/>
      <c r="D147" s="49"/>
      <c r="E147" s="49"/>
      <c r="F147" s="49"/>
      <c r="G147" s="49"/>
      <c r="H147" s="49"/>
      <c r="I147" s="49"/>
      <c r="J147" s="49"/>
      <c r="K147" s="49"/>
      <c r="L147" s="49"/>
      <c r="M147" s="49"/>
      <c r="N147" s="49"/>
      <c r="O147" s="49"/>
      <c r="P147" s="49"/>
    </row>
    <row r="148" spans="1:16" s="21" customFormat="1" ht="17.25" x14ac:dyDescent="0.25">
      <c r="A148" s="49"/>
      <c r="B148" s="49"/>
      <c r="C148" s="215" t="s">
        <v>39</v>
      </c>
      <c r="D148" s="216"/>
      <c r="E148" s="49"/>
      <c r="F148" s="49"/>
      <c r="G148" s="215" t="s">
        <v>39</v>
      </c>
      <c r="H148" s="216"/>
      <c r="I148" s="49"/>
      <c r="J148" s="49"/>
      <c r="K148" s="49"/>
      <c r="L148" s="49"/>
      <c r="M148" s="49"/>
      <c r="N148" s="49"/>
      <c r="O148" s="49"/>
      <c r="P148" s="49"/>
    </row>
    <row r="149" spans="1:16" s="21" customFormat="1" ht="36" customHeight="1" x14ac:dyDescent="0.25">
      <c r="A149" s="49"/>
      <c r="B149" s="49"/>
      <c r="C149" s="223" t="s">
        <v>87</v>
      </c>
      <c r="D149" s="224"/>
      <c r="E149" s="49"/>
      <c r="F149" s="49"/>
      <c r="G149" s="223" t="s">
        <v>88</v>
      </c>
      <c r="H149" s="224"/>
      <c r="I149" s="49"/>
      <c r="J149" s="49"/>
      <c r="K149" s="49"/>
      <c r="L149" s="49"/>
      <c r="M149" s="49"/>
      <c r="N149" s="49"/>
      <c r="O149" s="49"/>
      <c r="P149" s="49"/>
    </row>
    <row r="150" spans="1:16" s="21" customFormat="1" ht="17.25" x14ac:dyDescent="0.25">
      <c r="A150" s="49"/>
      <c r="B150" s="49"/>
      <c r="C150" s="27" t="s">
        <v>42</v>
      </c>
      <c r="D150" s="28" t="s">
        <v>43</v>
      </c>
      <c r="E150" s="49"/>
      <c r="F150" s="49"/>
      <c r="G150" s="27" t="s">
        <v>42</v>
      </c>
      <c r="H150" s="28" t="s">
        <v>43</v>
      </c>
      <c r="I150" s="49"/>
      <c r="J150" s="49"/>
      <c r="K150" s="49"/>
      <c r="L150" s="49"/>
      <c r="M150" s="49"/>
      <c r="N150" s="49"/>
      <c r="O150" s="49"/>
      <c r="P150" s="49"/>
    </row>
    <row r="151" spans="1:16" s="21" customFormat="1" ht="34.15" customHeight="1" x14ac:dyDescent="0.25">
      <c r="A151" s="49"/>
      <c r="B151" s="49"/>
      <c r="C151" s="32">
        <f>_xlfn.XLOOKUP($D$12,'#Care Experience'!$B$22:$B$79,'#Care Experience'!E$22:E$79)</f>
        <v>4.3082700000000003</v>
      </c>
      <c r="D151" s="32">
        <f>'#Care Experience'!$E$20</f>
        <v>4.3591199999999999</v>
      </c>
      <c r="E151" s="49"/>
      <c r="F151" s="49"/>
      <c r="G151" s="32">
        <f>_xlfn.XLOOKUP($D$12,'#Care Experience'!$B$22:$B$79,'#Care Experience'!F$22:F$79)</f>
        <v>4.34572</v>
      </c>
      <c r="H151" s="32">
        <f>'#Care Experience'!$F$20</f>
        <v>4.3096500000000004</v>
      </c>
      <c r="I151" s="49"/>
      <c r="J151" s="49"/>
      <c r="K151" s="49"/>
      <c r="L151" s="49"/>
      <c r="M151" s="49"/>
      <c r="N151" s="49"/>
      <c r="O151" s="49"/>
      <c r="P151" s="49"/>
    </row>
    <row r="152" spans="1:16" s="21" customFormat="1" ht="17.25" x14ac:dyDescent="0.25">
      <c r="A152" s="49"/>
      <c r="B152" s="49"/>
      <c r="C152" s="57"/>
      <c r="D152" s="49"/>
      <c r="E152" s="49"/>
      <c r="F152" s="49"/>
      <c r="G152" s="49"/>
      <c r="H152" s="49"/>
      <c r="I152" s="49"/>
      <c r="J152" s="49"/>
      <c r="K152" s="49"/>
      <c r="L152" s="49"/>
      <c r="M152" s="49"/>
      <c r="N152" s="49"/>
      <c r="O152" s="49"/>
      <c r="P152" s="49"/>
    </row>
    <row r="153" spans="1:16" s="21" customFormat="1" ht="17.25" x14ac:dyDescent="0.25">
      <c r="A153" s="49"/>
      <c r="B153" s="49"/>
      <c r="C153" s="57"/>
      <c r="D153" s="49"/>
      <c r="E153" s="49"/>
      <c r="F153" s="49"/>
      <c r="G153" s="49"/>
      <c r="H153" s="49"/>
      <c r="I153" s="49"/>
      <c r="J153" s="49"/>
      <c r="K153" s="49"/>
      <c r="L153" s="49"/>
      <c r="M153" s="49"/>
      <c r="N153" s="49"/>
      <c r="O153" s="49"/>
      <c r="P153" s="49"/>
    </row>
    <row r="154" spans="1:16" s="21" customFormat="1" ht="17.25" x14ac:dyDescent="0.25">
      <c r="A154" s="49"/>
      <c r="B154" s="49"/>
      <c r="C154" s="57"/>
      <c r="D154" s="49"/>
      <c r="E154" s="49"/>
      <c r="F154" s="49"/>
      <c r="G154" s="49"/>
      <c r="H154" s="49"/>
      <c r="I154" s="49"/>
      <c r="J154" s="49"/>
      <c r="K154" s="49"/>
      <c r="L154" s="49"/>
      <c r="M154" s="49"/>
      <c r="N154" s="49"/>
      <c r="O154" s="49"/>
      <c r="P154" s="49"/>
    </row>
    <row r="155" spans="1:16" s="21" customFormat="1" ht="17.25" x14ac:dyDescent="0.25">
      <c r="A155" s="49"/>
      <c r="B155" s="49"/>
      <c r="C155" s="215" t="s">
        <v>39</v>
      </c>
      <c r="D155" s="216"/>
      <c r="E155" s="49"/>
      <c r="F155" s="49"/>
      <c r="G155" s="215" t="s">
        <v>39</v>
      </c>
      <c r="H155" s="216"/>
      <c r="I155" s="49"/>
      <c r="J155" s="49"/>
      <c r="K155" s="49"/>
      <c r="L155" s="49"/>
      <c r="M155" s="49"/>
      <c r="N155" s="49"/>
      <c r="O155" s="49"/>
      <c r="P155" s="49"/>
    </row>
    <row r="156" spans="1:16" s="21" customFormat="1" ht="36" customHeight="1" x14ac:dyDescent="0.25">
      <c r="A156" s="49"/>
      <c r="B156" s="49"/>
      <c r="C156" s="223" t="s">
        <v>89</v>
      </c>
      <c r="D156" s="224"/>
      <c r="E156" s="49"/>
      <c r="F156" s="49"/>
      <c r="G156" s="223" t="s">
        <v>90</v>
      </c>
      <c r="H156" s="224"/>
      <c r="I156" s="49"/>
      <c r="J156" s="49"/>
      <c r="K156" s="49"/>
      <c r="L156" s="49"/>
      <c r="M156" s="49"/>
      <c r="N156" s="49"/>
      <c r="O156" s="49"/>
      <c r="P156" s="49"/>
    </row>
    <row r="157" spans="1:16" s="21" customFormat="1" ht="17.25" x14ac:dyDescent="0.25">
      <c r="A157" s="49"/>
      <c r="B157" s="49"/>
      <c r="C157" s="27" t="s">
        <v>42</v>
      </c>
      <c r="D157" s="28" t="s">
        <v>43</v>
      </c>
      <c r="E157" s="49"/>
      <c r="F157" s="49"/>
      <c r="G157" s="27" t="s">
        <v>42</v>
      </c>
      <c r="H157" s="28" t="s">
        <v>43</v>
      </c>
      <c r="I157" s="49"/>
      <c r="J157" s="49"/>
      <c r="K157" s="49"/>
      <c r="L157" s="49"/>
      <c r="M157" s="49"/>
      <c r="N157" s="49"/>
      <c r="O157" s="49"/>
      <c r="P157" s="49"/>
    </row>
    <row r="158" spans="1:16" s="21" customFormat="1" ht="34.15" customHeight="1" x14ac:dyDescent="0.25">
      <c r="A158" s="49"/>
      <c r="B158" s="49"/>
      <c r="C158" s="32">
        <f>_xlfn.XLOOKUP($D$12,'#Care Experience'!$B$86:$B$145,'#Care Experience'!$C$86:$C$145)</f>
        <v>0.90625</v>
      </c>
      <c r="D158" s="32">
        <f>'#Care Experience'!$C$86</f>
        <v>0.87087999999999999</v>
      </c>
      <c r="E158" s="49"/>
      <c r="F158" s="49"/>
      <c r="G158" s="32">
        <f>_xlfn.XLOOKUP($D$12,'#Care Experience'!$B$86:$B$145,'#Care Experience'!$D$86:$D$145)</f>
        <v>0.92188000000000003</v>
      </c>
      <c r="H158" s="32">
        <f>'#Care Experience'!$D$86</f>
        <v>0.91352</v>
      </c>
      <c r="I158" s="49"/>
      <c r="J158" s="49"/>
      <c r="K158" s="49"/>
      <c r="L158" s="49"/>
      <c r="M158" s="49"/>
      <c r="N158" s="49"/>
      <c r="O158" s="49"/>
      <c r="P158" s="49"/>
    </row>
    <row r="159" spans="1:16" s="21" customFormat="1" ht="17.25" x14ac:dyDescent="0.25">
      <c r="A159" s="49"/>
      <c r="B159" s="49"/>
      <c r="C159" s="57"/>
      <c r="D159" s="49"/>
      <c r="E159" s="49"/>
      <c r="F159" s="49"/>
      <c r="G159" s="49"/>
      <c r="H159" s="49"/>
      <c r="I159" s="49"/>
      <c r="J159" s="49"/>
      <c r="K159" s="49"/>
      <c r="L159" s="49"/>
      <c r="M159" s="49"/>
      <c r="N159" s="49"/>
      <c r="O159" s="49"/>
      <c r="P159" s="49"/>
    </row>
    <row r="160" spans="1:16" s="21" customFormat="1" ht="17.25" x14ac:dyDescent="0.25">
      <c r="A160" s="49"/>
      <c r="B160" s="49"/>
      <c r="C160" s="57"/>
      <c r="D160" s="49"/>
      <c r="E160" s="49"/>
      <c r="F160" s="49"/>
      <c r="G160" s="49"/>
      <c r="H160" s="49"/>
      <c r="I160" s="49"/>
      <c r="J160" s="49"/>
      <c r="K160" s="49"/>
      <c r="L160" s="49"/>
      <c r="M160" s="49"/>
      <c r="N160" s="49"/>
      <c r="O160" s="49"/>
      <c r="P160" s="49"/>
    </row>
    <row r="161" spans="1:16" s="21" customFormat="1" ht="17.25" x14ac:dyDescent="0.25">
      <c r="A161" s="49"/>
      <c r="B161" s="49"/>
      <c r="C161" s="215" t="s">
        <v>39</v>
      </c>
      <c r="D161" s="216"/>
      <c r="E161" s="49"/>
      <c r="F161" s="49"/>
      <c r="G161" s="215" t="s">
        <v>39</v>
      </c>
      <c r="H161" s="216"/>
      <c r="I161" s="49"/>
      <c r="J161" s="49"/>
      <c r="K161" s="49"/>
      <c r="L161" s="49"/>
      <c r="M161" s="49"/>
      <c r="N161" s="49"/>
      <c r="O161" s="49"/>
      <c r="P161" s="49"/>
    </row>
    <row r="162" spans="1:16" s="21" customFormat="1" ht="36" customHeight="1" x14ac:dyDescent="0.25">
      <c r="A162" s="49"/>
      <c r="B162" s="49"/>
      <c r="C162" s="223" t="s">
        <v>91</v>
      </c>
      <c r="D162" s="224"/>
      <c r="E162" s="49"/>
      <c r="F162" s="49"/>
      <c r="G162" s="223" t="s">
        <v>92</v>
      </c>
      <c r="H162" s="224"/>
      <c r="I162" s="49"/>
      <c r="J162" s="49"/>
      <c r="K162" s="49"/>
      <c r="L162" s="49"/>
      <c r="M162" s="49"/>
      <c r="N162" s="49"/>
      <c r="O162" s="49"/>
      <c r="P162" s="49"/>
    </row>
    <row r="163" spans="1:16" s="21" customFormat="1" ht="17.25" x14ac:dyDescent="0.25">
      <c r="A163" s="49"/>
      <c r="B163" s="49"/>
      <c r="C163" s="27" t="s">
        <v>42</v>
      </c>
      <c r="D163" s="28" t="s">
        <v>43</v>
      </c>
      <c r="E163" s="49"/>
      <c r="F163" s="49"/>
      <c r="G163" s="27" t="s">
        <v>42</v>
      </c>
      <c r="H163" s="28" t="s">
        <v>43</v>
      </c>
      <c r="I163" s="49"/>
      <c r="J163" s="49"/>
      <c r="K163" s="49"/>
      <c r="L163" s="49"/>
      <c r="M163" s="49"/>
      <c r="N163" s="49"/>
      <c r="O163" s="49"/>
      <c r="P163" s="49"/>
    </row>
    <row r="164" spans="1:16" s="21" customFormat="1" ht="34.15" customHeight="1" x14ac:dyDescent="0.25">
      <c r="A164" s="49"/>
      <c r="B164" s="49"/>
      <c r="C164" s="32">
        <f>_xlfn.XLOOKUP($D$12,'#Care Experience'!$B$86:$B$145,'#Care Experience'!$E$86:$E$145)</f>
        <v>0.94872000000000001</v>
      </c>
      <c r="D164" s="32">
        <f>'#Care Experience'!$E$86</f>
        <v>0.92466999999999999</v>
      </c>
      <c r="E164" s="49"/>
      <c r="F164" s="49"/>
      <c r="G164" s="32">
        <f>_xlfn.XLOOKUP($D$12,'#Care Experience'!$B$86:$B$145,'#Care Experience'!$F$86:$F$145)</f>
        <v>0.97367999999999999</v>
      </c>
      <c r="H164" s="32">
        <f>'#Care Experience'!$F$86</f>
        <v>0.94055</v>
      </c>
      <c r="I164" s="49"/>
      <c r="J164" s="49"/>
      <c r="K164" s="49"/>
      <c r="L164" s="49"/>
      <c r="M164" s="49"/>
      <c r="N164" s="49"/>
      <c r="O164" s="49"/>
      <c r="P164" s="49"/>
    </row>
    <row r="165" spans="1:16" s="21" customFormat="1" ht="17.25" x14ac:dyDescent="0.25">
      <c r="A165" s="49"/>
      <c r="B165" s="49"/>
      <c r="C165" s="57"/>
      <c r="D165" s="49"/>
      <c r="E165" s="49"/>
      <c r="F165" s="49"/>
      <c r="G165" s="49"/>
      <c r="H165" s="49"/>
      <c r="I165" s="49"/>
      <c r="J165" s="49"/>
      <c r="K165" s="49"/>
      <c r="L165" s="49"/>
      <c r="M165" s="49"/>
      <c r="N165" s="49"/>
      <c r="O165" s="49"/>
      <c r="P165" s="49"/>
    </row>
    <row r="166" spans="1:16" s="21" customFormat="1" ht="17.25" x14ac:dyDescent="0.25">
      <c r="A166" s="49"/>
      <c r="B166" s="49"/>
      <c r="C166" s="57"/>
      <c r="D166" s="49"/>
      <c r="E166" s="49"/>
      <c r="F166" s="49"/>
      <c r="G166" s="49"/>
      <c r="H166" s="49"/>
      <c r="I166" s="49"/>
      <c r="J166" s="49"/>
      <c r="K166" s="49"/>
      <c r="L166" s="49"/>
      <c r="M166" s="49"/>
      <c r="N166" s="49"/>
      <c r="O166" s="49"/>
      <c r="P166" s="49"/>
    </row>
    <row r="167" spans="1:16" s="21" customFormat="1" ht="17.25" x14ac:dyDescent="0.25">
      <c r="A167" s="49"/>
      <c r="B167" s="49"/>
      <c r="C167" s="215" t="s">
        <v>39</v>
      </c>
      <c r="D167" s="216"/>
      <c r="E167" s="49"/>
      <c r="F167" s="49"/>
      <c r="G167" s="194"/>
      <c r="H167" s="194"/>
      <c r="I167" s="49"/>
      <c r="J167" s="49"/>
      <c r="K167" s="49"/>
      <c r="L167" s="49"/>
      <c r="M167" s="49"/>
      <c r="N167" s="49"/>
      <c r="O167" s="49"/>
      <c r="P167" s="49"/>
    </row>
    <row r="168" spans="1:16" s="21" customFormat="1" ht="36" customHeight="1" x14ac:dyDescent="0.25">
      <c r="A168" s="49"/>
      <c r="B168" s="49"/>
      <c r="C168" s="223" t="s">
        <v>93</v>
      </c>
      <c r="D168" s="224"/>
      <c r="E168" s="49"/>
      <c r="F168" s="49"/>
      <c r="G168" s="195"/>
      <c r="H168" s="41"/>
      <c r="I168" s="49"/>
      <c r="J168" s="49"/>
      <c r="K168" s="49"/>
      <c r="L168" s="49"/>
      <c r="M168" s="49"/>
      <c r="N168" s="49"/>
      <c r="O168" s="49"/>
      <c r="P168" s="49"/>
    </row>
    <row r="169" spans="1:16" s="21" customFormat="1" ht="17.25" x14ac:dyDescent="0.25">
      <c r="A169" s="49"/>
      <c r="B169" s="49"/>
      <c r="C169" s="27" t="s">
        <v>42</v>
      </c>
      <c r="D169" s="28" t="s">
        <v>43</v>
      </c>
      <c r="E169" s="49"/>
      <c r="F169" s="49"/>
      <c r="G169" s="196" t="s">
        <v>1</v>
      </c>
      <c r="H169" s="196" t="s">
        <v>1</v>
      </c>
      <c r="I169" s="49"/>
      <c r="J169" s="49"/>
      <c r="K169" s="49"/>
      <c r="L169" s="49"/>
      <c r="M169" s="49"/>
      <c r="N169" s="49"/>
      <c r="O169" s="49"/>
      <c r="P169" s="49"/>
    </row>
    <row r="170" spans="1:16" s="21" customFormat="1" ht="34.15" customHeight="1" x14ac:dyDescent="0.25">
      <c r="A170" s="49"/>
      <c r="B170" s="49"/>
      <c r="C170" s="32">
        <f>_xlfn.XLOOKUP($D$12,'#Care Experience'!$B$86:$B$145,'#Care Experience'!$G$86:$G$145)</f>
        <v>0.94564999999999999</v>
      </c>
      <c r="D170" s="32">
        <f>'#Care Experience'!$G$86</f>
        <v>0.90134000000000003</v>
      </c>
      <c r="E170" s="49"/>
      <c r="F170" s="49"/>
      <c r="G170" s="59"/>
      <c r="H170" s="59"/>
      <c r="I170" s="49"/>
      <c r="J170" s="49"/>
      <c r="K170" s="49"/>
      <c r="L170" s="49"/>
      <c r="M170" s="49"/>
      <c r="N170" s="49"/>
      <c r="O170" s="49"/>
      <c r="P170" s="49"/>
    </row>
    <row r="171" spans="1:16" s="21" customFormat="1" ht="17.25" x14ac:dyDescent="0.25">
      <c r="A171" s="49"/>
      <c r="B171" s="49"/>
      <c r="C171" s="57"/>
      <c r="D171" s="49"/>
      <c r="E171" s="49"/>
      <c r="F171" s="49"/>
      <c r="G171" s="49"/>
      <c r="H171" s="49"/>
      <c r="I171" s="49"/>
      <c r="J171" s="49"/>
      <c r="K171" s="49"/>
      <c r="L171" s="49"/>
      <c r="M171" s="49"/>
      <c r="N171" s="49"/>
      <c r="O171" s="49"/>
      <c r="P171" s="49"/>
    </row>
    <row r="172" spans="1:16" s="21" customFormat="1" ht="17.25" x14ac:dyDescent="0.25">
      <c r="A172" s="49"/>
      <c r="B172" s="49"/>
      <c r="C172" s="57"/>
      <c r="D172" s="49"/>
      <c r="E172" s="49"/>
      <c r="F172" s="49"/>
      <c r="G172" s="49"/>
      <c r="H172" s="49"/>
      <c r="I172" s="49"/>
      <c r="J172" s="49"/>
      <c r="K172" s="49"/>
      <c r="L172" s="49"/>
      <c r="M172" s="49"/>
      <c r="N172" s="49"/>
      <c r="O172" s="49"/>
      <c r="P172" s="49"/>
    </row>
    <row r="173" spans="1:16" s="21" customFormat="1" ht="17.25" x14ac:dyDescent="0.25">
      <c r="A173" s="49"/>
      <c r="B173" s="49"/>
      <c r="C173" s="215" t="s">
        <v>39</v>
      </c>
      <c r="D173" s="216"/>
      <c r="E173" s="49"/>
      <c r="F173" s="49"/>
      <c r="G173" s="215" t="s">
        <v>39</v>
      </c>
      <c r="H173" s="216"/>
      <c r="I173" s="49"/>
      <c r="J173" s="49"/>
      <c r="K173" s="49"/>
      <c r="L173" s="49"/>
      <c r="M173" s="49"/>
      <c r="N173" s="49"/>
      <c r="O173" s="49"/>
      <c r="P173" s="49"/>
    </row>
    <row r="174" spans="1:16" s="21" customFormat="1" ht="36" customHeight="1" x14ac:dyDescent="0.25">
      <c r="A174" s="49"/>
      <c r="B174" s="49"/>
      <c r="C174" s="223" t="s">
        <v>94</v>
      </c>
      <c r="D174" s="224"/>
      <c r="E174" s="49"/>
      <c r="F174" s="49"/>
      <c r="G174" s="223" t="s">
        <v>95</v>
      </c>
      <c r="H174" s="224"/>
      <c r="I174" s="49"/>
      <c r="J174" s="49"/>
      <c r="K174" s="49"/>
      <c r="L174" s="49"/>
      <c r="M174" s="49"/>
      <c r="N174" s="49"/>
      <c r="O174" s="49"/>
      <c r="P174" s="49"/>
    </row>
    <row r="175" spans="1:16" s="21" customFormat="1" ht="17.25" x14ac:dyDescent="0.25">
      <c r="A175" s="49"/>
      <c r="B175" s="49"/>
      <c r="C175" s="27" t="s">
        <v>42</v>
      </c>
      <c r="D175" s="28" t="s">
        <v>43</v>
      </c>
      <c r="E175" s="49"/>
      <c r="F175" s="49"/>
      <c r="G175" s="27" t="s">
        <v>42</v>
      </c>
      <c r="H175" s="28" t="s">
        <v>43</v>
      </c>
      <c r="I175" s="49"/>
      <c r="J175" s="49"/>
      <c r="K175" s="49" t="s">
        <v>1</v>
      </c>
      <c r="L175" s="49"/>
      <c r="M175" s="49"/>
      <c r="N175" s="49"/>
      <c r="O175" s="49"/>
      <c r="P175" s="49"/>
    </row>
    <row r="176" spans="1:16" s="21" customFormat="1" ht="34.15" customHeight="1" x14ac:dyDescent="0.25">
      <c r="A176" s="49"/>
      <c r="B176" s="49"/>
      <c r="C176" s="32" t="str">
        <f>_xlfn.XLOOKUP($D$12,'#Care Experience'!$B$152:$B$211,'#Care Experience'!$C$152:$C$211)</f>
        <v>N/A</v>
      </c>
      <c r="D176" s="32">
        <f>'#Care Experience'!$C$152</f>
        <v>0.86704999999999999</v>
      </c>
      <c r="E176" s="49"/>
      <c r="F176" s="49"/>
      <c r="G176" s="32" t="str">
        <f>_xlfn.XLOOKUP($D$12,'#Care Experience'!$B$152:$B$211,'#Care Experience'!$D$152:$D$211)</f>
        <v>N/A</v>
      </c>
      <c r="H176" s="32">
        <f>'#Care Experience'!$D$152</f>
        <v>0.92108999999999996</v>
      </c>
      <c r="I176" s="49"/>
      <c r="J176" s="49"/>
      <c r="K176" s="49"/>
      <c r="L176" s="49"/>
      <c r="M176" s="49"/>
      <c r="N176" s="49"/>
      <c r="O176" s="49"/>
      <c r="P176" s="49"/>
    </row>
    <row r="177" spans="1:16" s="21" customFormat="1" ht="17.25" x14ac:dyDescent="0.25">
      <c r="A177" s="49"/>
      <c r="B177" s="49"/>
      <c r="C177" s="57"/>
      <c r="D177" s="49"/>
      <c r="E177" s="49"/>
      <c r="F177" s="49"/>
      <c r="G177" s="49"/>
      <c r="H177" s="49"/>
      <c r="I177" s="49"/>
      <c r="J177" s="49"/>
      <c r="K177" s="49"/>
      <c r="L177" s="49"/>
      <c r="M177" s="49"/>
      <c r="N177" s="49"/>
      <c r="O177" s="49"/>
      <c r="P177" s="49"/>
    </row>
    <row r="178" spans="1:16" s="21" customFormat="1" ht="17.25" x14ac:dyDescent="0.25">
      <c r="A178" s="49"/>
      <c r="B178" s="49"/>
      <c r="C178" s="215" t="s">
        <v>39</v>
      </c>
      <c r="D178" s="216"/>
      <c r="E178" s="49"/>
      <c r="F178" s="49"/>
      <c r="G178" s="215" t="s">
        <v>39</v>
      </c>
      <c r="H178" s="216"/>
      <c r="I178" s="49"/>
      <c r="J178" s="49"/>
      <c r="K178" s="49"/>
      <c r="L178" s="49"/>
      <c r="M178" s="49"/>
      <c r="N178" s="49"/>
      <c r="O178" s="49"/>
      <c r="P178" s="49"/>
    </row>
    <row r="179" spans="1:16" s="21" customFormat="1" ht="36" customHeight="1" x14ac:dyDescent="0.25">
      <c r="A179" s="49"/>
      <c r="B179" s="49"/>
      <c r="C179" s="223" t="s">
        <v>96</v>
      </c>
      <c r="D179" s="224"/>
      <c r="E179" s="49"/>
      <c r="F179" s="49"/>
      <c r="G179" s="223" t="s">
        <v>97</v>
      </c>
      <c r="H179" s="224"/>
      <c r="I179" s="49"/>
      <c r="J179" s="49"/>
      <c r="K179" s="49"/>
      <c r="L179" s="49"/>
      <c r="M179" s="49"/>
      <c r="N179" s="49"/>
      <c r="O179" s="49"/>
      <c r="P179" s="49"/>
    </row>
    <row r="180" spans="1:16" s="21" customFormat="1" ht="17.25" x14ac:dyDescent="0.25">
      <c r="A180" s="49"/>
      <c r="B180" s="49"/>
      <c r="C180" s="27" t="s">
        <v>42</v>
      </c>
      <c r="D180" s="28" t="s">
        <v>98</v>
      </c>
      <c r="E180" s="49"/>
      <c r="F180" s="49"/>
      <c r="G180" s="27" t="s">
        <v>42</v>
      </c>
      <c r="H180" s="28" t="s">
        <v>43</v>
      </c>
      <c r="I180" s="49"/>
      <c r="J180" s="49"/>
      <c r="K180" s="49"/>
      <c r="L180" s="49"/>
      <c r="M180" s="49"/>
      <c r="N180" s="49"/>
      <c r="O180" s="49"/>
      <c r="P180" s="49"/>
    </row>
    <row r="181" spans="1:16" s="21" customFormat="1" ht="34.15" customHeight="1" x14ac:dyDescent="0.25">
      <c r="A181" s="49"/>
      <c r="B181" s="49"/>
      <c r="C181" s="32" t="str">
        <f>_xlfn.XLOOKUP($D$12,'#Care Experience'!$B$152:$B$211,'#Care Experience'!$E$152:$E$211)</f>
        <v>N/A</v>
      </c>
      <c r="D181" s="32">
        <f>'#Care Experience'!$E$152</f>
        <v>0.77622999999999998</v>
      </c>
      <c r="E181" s="49"/>
      <c r="F181" s="49"/>
      <c r="G181" s="32" t="str">
        <f>_xlfn.XLOOKUP($D$12,'#Care Experience'!$B$152:$B$211,'#Care Experience'!$F$152:$F$211)</f>
        <v>N/A</v>
      </c>
      <c r="H181" s="32">
        <f>'#Care Experience'!$F$152</f>
        <v>0.75429999999999997</v>
      </c>
      <c r="I181" s="49"/>
      <c r="J181" s="49"/>
      <c r="K181" s="49"/>
      <c r="L181" s="49"/>
      <c r="M181" s="49"/>
      <c r="N181" s="49"/>
      <c r="O181" s="49"/>
      <c r="P181" s="49"/>
    </row>
    <row r="182" spans="1:16" s="21" customFormat="1" ht="17.25" x14ac:dyDescent="0.25">
      <c r="A182" s="49"/>
      <c r="B182" s="49"/>
      <c r="C182" s="57"/>
      <c r="D182" s="49"/>
      <c r="E182" s="49"/>
      <c r="F182" s="49"/>
      <c r="G182" s="49"/>
      <c r="H182" s="49"/>
      <c r="I182" s="49"/>
      <c r="J182" s="49"/>
      <c r="K182" s="49"/>
      <c r="L182" s="49"/>
      <c r="M182" s="49"/>
      <c r="N182" s="49"/>
      <c r="O182" s="49"/>
      <c r="P182" s="49"/>
    </row>
    <row r="183" spans="1:16" s="21" customFormat="1" ht="17.25" x14ac:dyDescent="0.25">
      <c r="A183" s="49"/>
      <c r="B183" s="49"/>
      <c r="C183" s="49"/>
      <c r="D183" s="49"/>
      <c r="E183" s="49"/>
      <c r="F183" s="49"/>
      <c r="G183" s="49"/>
      <c r="H183" s="49"/>
      <c r="I183" s="49"/>
      <c r="J183" s="49"/>
      <c r="K183" s="49"/>
      <c r="L183" s="49"/>
      <c r="M183" s="49"/>
      <c r="N183" s="49"/>
      <c r="O183" s="49"/>
      <c r="P183" s="49"/>
    </row>
    <row r="184" spans="1:16" s="21" customFormat="1" ht="36.75" customHeight="1" x14ac:dyDescent="0.25">
      <c r="A184" s="49"/>
      <c r="B184" s="213" t="s">
        <v>99</v>
      </c>
      <c r="C184" s="214"/>
      <c r="D184" s="214"/>
      <c r="E184" s="214"/>
      <c r="F184" s="214"/>
      <c r="G184" s="214"/>
      <c r="H184" s="214"/>
      <c r="I184" s="214"/>
      <c r="J184" s="214"/>
      <c r="K184" s="214"/>
      <c r="L184" s="214"/>
      <c r="M184" s="75"/>
      <c r="N184" s="75"/>
      <c r="O184" s="49"/>
      <c r="P184" s="49"/>
    </row>
    <row r="185" spans="1:16" s="21" customFormat="1" ht="17.25" x14ac:dyDescent="0.25">
      <c r="A185" s="49"/>
      <c r="B185" s="49"/>
      <c r="C185" s="57"/>
      <c r="D185" s="49"/>
      <c r="E185" s="49"/>
      <c r="F185" s="49"/>
      <c r="G185" s="49"/>
      <c r="H185" s="49"/>
      <c r="I185" s="49"/>
      <c r="J185" s="49"/>
      <c r="K185" s="49"/>
      <c r="L185" s="49"/>
      <c r="M185" s="49"/>
      <c r="N185" s="49"/>
      <c r="O185" s="49"/>
      <c r="P185" s="49"/>
    </row>
    <row r="186" spans="1:16" s="21" customFormat="1" ht="17.25" x14ac:dyDescent="0.25">
      <c r="A186" s="49"/>
      <c r="B186" s="49"/>
      <c r="C186" s="215" t="s">
        <v>39</v>
      </c>
      <c r="D186" s="216"/>
      <c r="E186" s="49"/>
      <c r="F186" s="49"/>
      <c r="G186" s="49"/>
      <c r="H186" s="49"/>
      <c r="I186" s="49"/>
      <c r="J186" s="49"/>
      <c r="K186" s="49"/>
      <c r="L186" s="49"/>
      <c r="M186" s="49"/>
      <c r="N186" s="49"/>
      <c r="O186" s="49"/>
      <c r="P186" s="49"/>
    </row>
    <row r="187" spans="1:16" s="21" customFormat="1" ht="34.5" customHeight="1" x14ac:dyDescent="0.25">
      <c r="A187" s="49"/>
      <c r="B187" s="49"/>
      <c r="C187" s="219" t="s">
        <v>100</v>
      </c>
      <c r="D187" s="220"/>
      <c r="E187" s="49"/>
      <c r="F187" s="49"/>
      <c r="G187" s="49"/>
      <c r="H187" s="49"/>
      <c r="I187" s="49"/>
      <c r="J187" s="49"/>
      <c r="K187" s="49"/>
      <c r="L187" s="49"/>
      <c r="M187" s="49"/>
      <c r="N187" s="49"/>
      <c r="O187" s="49"/>
      <c r="P187" s="49"/>
    </row>
    <row r="188" spans="1:16" s="21" customFormat="1" ht="17.25" x14ac:dyDescent="0.25">
      <c r="A188" s="49"/>
      <c r="B188" s="49"/>
      <c r="C188" s="27" t="s">
        <v>42</v>
      </c>
      <c r="D188" s="28" t="s">
        <v>43</v>
      </c>
      <c r="E188" s="49"/>
      <c r="F188" s="49"/>
      <c r="G188" s="49"/>
      <c r="H188" s="49"/>
      <c r="I188" s="49"/>
      <c r="J188" s="49"/>
      <c r="K188" s="49"/>
      <c r="L188" s="49"/>
      <c r="M188" s="49"/>
      <c r="N188" s="49"/>
      <c r="O188" s="49"/>
      <c r="P188" s="49"/>
    </row>
    <row r="189" spans="1:16" s="21" customFormat="1" ht="36" customHeight="1" x14ac:dyDescent="0.25">
      <c r="A189" s="49"/>
      <c r="B189" s="49"/>
      <c r="C189" s="26">
        <f>_xlfn.XLOOKUP($D$12,'#School'!B21:B80,'#School'!C21:C80)</f>
        <v>0.9</v>
      </c>
      <c r="D189" s="26">
        <f>'#School'!C21</f>
        <v>0.87</v>
      </c>
      <c r="E189" s="49"/>
      <c r="F189" s="49"/>
      <c r="G189" s="49"/>
      <c r="H189" s="49"/>
      <c r="I189" s="49"/>
      <c r="J189" s="49"/>
      <c r="K189" s="49"/>
      <c r="L189" s="49"/>
      <c r="M189" s="49"/>
      <c r="N189" s="49"/>
      <c r="O189" s="49"/>
      <c r="P189" s="49"/>
    </row>
    <row r="190" spans="1:16" s="21" customFormat="1" ht="17.25" x14ac:dyDescent="0.25">
      <c r="A190" s="49"/>
      <c r="B190" s="49"/>
      <c r="C190" s="57"/>
      <c r="D190" s="49"/>
      <c r="E190" s="49"/>
      <c r="F190" s="49"/>
      <c r="G190" s="49"/>
      <c r="H190" s="49"/>
      <c r="I190" s="49"/>
      <c r="J190" s="49"/>
      <c r="K190" s="49"/>
      <c r="L190" s="49"/>
      <c r="M190" s="49"/>
      <c r="N190" s="49"/>
      <c r="O190" s="49"/>
      <c r="P190" s="49"/>
    </row>
    <row r="191" spans="1:16" s="21" customFormat="1" ht="17.25" x14ac:dyDescent="0.25">
      <c r="A191" s="49"/>
      <c r="B191" s="49"/>
      <c r="C191" s="221" t="s">
        <v>55</v>
      </c>
      <c r="D191" s="222"/>
      <c r="E191" s="49"/>
      <c r="F191" s="49"/>
      <c r="G191" s="221" t="s">
        <v>55</v>
      </c>
      <c r="H191" s="222"/>
      <c r="I191" s="49"/>
      <c r="J191" s="49"/>
      <c r="K191" s="49"/>
      <c r="L191" s="49"/>
      <c r="M191" s="49"/>
      <c r="N191" s="49"/>
      <c r="O191" s="49"/>
      <c r="P191" s="49"/>
    </row>
    <row r="192" spans="1:16" s="21" customFormat="1" ht="34.5" customHeight="1" x14ac:dyDescent="0.25">
      <c r="A192" s="49"/>
      <c r="B192" s="49"/>
      <c r="C192" s="217" t="s">
        <v>101</v>
      </c>
      <c r="D192" s="218"/>
      <c r="E192" s="49"/>
      <c r="F192" s="49"/>
      <c r="G192" s="217" t="s">
        <v>102</v>
      </c>
      <c r="H192" s="218"/>
      <c r="I192" s="49"/>
      <c r="J192" s="49"/>
      <c r="K192" s="49"/>
      <c r="L192" s="49"/>
      <c r="M192" s="49"/>
      <c r="N192" s="49"/>
      <c r="O192" s="49"/>
      <c r="P192" s="49"/>
    </row>
    <row r="193" spans="1:16" s="21" customFormat="1" ht="17.649999999999999" customHeight="1" x14ac:dyDescent="0.25">
      <c r="A193" s="49"/>
      <c r="B193" s="49"/>
      <c r="C193" s="29" t="s">
        <v>42</v>
      </c>
      <c r="D193" s="30" t="s">
        <v>43</v>
      </c>
      <c r="E193" s="49"/>
      <c r="F193" s="49"/>
      <c r="G193" s="29" t="s">
        <v>42</v>
      </c>
      <c r="H193" s="30" t="s">
        <v>98</v>
      </c>
      <c r="I193" s="49"/>
      <c r="J193" s="49"/>
      <c r="K193" s="49"/>
      <c r="L193" s="49"/>
      <c r="M193" s="49"/>
      <c r="N193" s="49"/>
      <c r="O193" s="49"/>
      <c r="P193" s="49"/>
    </row>
    <row r="194" spans="1:16" s="21" customFormat="1" ht="27" customHeight="1" x14ac:dyDescent="0.25">
      <c r="A194" s="49"/>
      <c r="B194" s="49"/>
      <c r="C194" s="26">
        <f>_xlfn.XLOOKUP($D$12,'#School'!B84:B144,'#School'!C84:C144)</f>
        <v>0.13500000000000001</v>
      </c>
      <c r="D194" s="26">
        <f>'#School'!C85</f>
        <v>0.20599999999999999</v>
      </c>
      <c r="E194" s="67"/>
      <c r="F194" s="67"/>
      <c r="G194" s="26">
        <f>_xlfn.XLOOKUP($D$12,'#School'!B151:B208,'#School'!C151:C208)</f>
        <v>0.28333333333333338</v>
      </c>
      <c r="H194" s="26">
        <f>'#School'!C149</f>
        <v>0.26750000000000002</v>
      </c>
      <c r="I194" s="49"/>
      <c r="J194" s="49"/>
      <c r="K194" s="49"/>
      <c r="L194" s="49"/>
      <c r="M194" s="49"/>
      <c r="N194" s="49"/>
      <c r="O194" s="49"/>
      <c r="P194" s="49"/>
    </row>
    <row r="195" spans="1:16" s="21" customFormat="1" ht="18.75" customHeight="1" x14ac:dyDescent="0.25">
      <c r="A195" s="49"/>
      <c r="B195" s="49"/>
      <c r="C195" s="64"/>
      <c r="D195" s="57"/>
      <c r="E195" s="49"/>
      <c r="F195" s="49"/>
      <c r="G195" s="64"/>
      <c r="H195" s="57"/>
      <c r="I195" s="49"/>
      <c r="J195" s="49"/>
      <c r="K195" s="49"/>
      <c r="L195" s="49"/>
      <c r="M195" s="49"/>
      <c r="N195" s="49"/>
      <c r="O195" s="49"/>
      <c r="P195" s="49"/>
    </row>
    <row r="196" spans="1:16" s="21" customFormat="1" ht="17.25" x14ac:dyDescent="0.25">
      <c r="A196" s="49"/>
      <c r="B196" s="49"/>
      <c r="C196" s="57"/>
      <c r="D196" s="49"/>
      <c r="E196" s="49"/>
      <c r="F196" s="49"/>
      <c r="G196" s="49"/>
      <c r="H196" s="49"/>
      <c r="I196" s="49"/>
      <c r="J196" s="49"/>
      <c r="K196" s="49"/>
      <c r="L196" s="49"/>
      <c r="M196" s="49"/>
      <c r="N196" s="49"/>
      <c r="O196" s="49"/>
      <c r="P196" s="49"/>
    </row>
    <row r="197" spans="1:16" s="21" customFormat="1" ht="36.75" customHeight="1" x14ac:dyDescent="0.25">
      <c r="A197" s="49"/>
      <c r="B197" s="213" t="s">
        <v>103</v>
      </c>
      <c r="C197" s="214"/>
      <c r="D197" s="214"/>
      <c r="E197" s="214"/>
      <c r="F197" s="214"/>
      <c r="G197" s="214"/>
      <c r="H197" s="214"/>
      <c r="I197" s="214"/>
      <c r="J197" s="214"/>
      <c r="K197" s="214"/>
      <c r="L197" s="214"/>
      <c r="M197" s="49"/>
      <c r="N197" s="49"/>
      <c r="O197" s="49"/>
      <c r="P197" s="49"/>
    </row>
    <row r="198" spans="1:16" s="21" customFormat="1" ht="17.25" x14ac:dyDescent="0.25">
      <c r="A198" s="49"/>
      <c r="B198" s="49"/>
      <c r="C198" s="57"/>
      <c r="D198" s="49"/>
      <c r="E198" s="49"/>
      <c r="F198" s="49"/>
      <c r="G198" s="49"/>
      <c r="H198" s="49"/>
      <c r="I198" s="49"/>
      <c r="J198" s="49"/>
      <c r="K198" s="49"/>
      <c r="L198" s="49"/>
      <c r="M198" s="49"/>
      <c r="N198" s="49"/>
      <c r="O198" s="49"/>
      <c r="P198" s="49"/>
    </row>
    <row r="199" spans="1:16" s="21" customFormat="1" ht="17.25" x14ac:dyDescent="0.25">
      <c r="A199" s="49"/>
      <c r="B199" s="49"/>
      <c r="C199" s="215" t="s">
        <v>39</v>
      </c>
      <c r="D199" s="216"/>
      <c r="E199" s="49"/>
      <c r="F199" s="49"/>
      <c r="G199" s="221" t="s">
        <v>55</v>
      </c>
      <c r="H199" s="222"/>
      <c r="I199" s="49"/>
      <c r="J199" s="49"/>
      <c r="K199" s="49"/>
      <c r="L199" s="49"/>
      <c r="M199" s="49"/>
      <c r="N199" s="49"/>
      <c r="O199" s="49"/>
      <c r="P199" s="49"/>
    </row>
    <row r="200" spans="1:16" s="21" customFormat="1" ht="31.9" customHeight="1" x14ac:dyDescent="0.25">
      <c r="A200" s="49"/>
      <c r="B200" s="49"/>
      <c r="C200" s="219" t="s">
        <v>104</v>
      </c>
      <c r="D200" s="220"/>
      <c r="E200" s="49"/>
      <c r="F200" s="49"/>
      <c r="G200" s="217" t="s">
        <v>105</v>
      </c>
      <c r="H200" s="218"/>
      <c r="I200" s="49"/>
      <c r="J200" s="49"/>
      <c r="K200" s="49"/>
      <c r="L200" s="49"/>
      <c r="M200" s="49"/>
      <c r="N200" s="49"/>
      <c r="O200" s="49"/>
      <c r="P200" s="49"/>
    </row>
    <row r="201" spans="1:16" s="21" customFormat="1" ht="17.25" x14ac:dyDescent="0.25">
      <c r="A201" s="49"/>
      <c r="B201" s="49"/>
      <c r="C201" s="27" t="s">
        <v>42</v>
      </c>
      <c r="D201" s="28" t="s">
        <v>43</v>
      </c>
      <c r="E201" s="49"/>
      <c r="F201" s="49"/>
      <c r="G201" s="29" t="s">
        <v>42</v>
      </c>
      <c r="H201" s="30" t="s">
        <v>43</v>
      </c>
      <c r="I201" s="49"/>
      <c r="J201" s="49"/>
      <c r="K201" s="49"/>
      <c r="L201" s="49"/>
      <c r="M201" s="49"/>
      <c r="N201" s="49"/>
      <c r="O201" s="49"/>
      <c r="P201" s="49"/>
    </row>
    <row r="202" spans="1:16" s="21" customFormat="1" ht="36" customHeight="1" x14ac:dyDescent="0.25">
      <c r="A202" s="49"/>
      <c r="B202" s="49"/>
      <c r="C202" s="26">
        <f>_xlfn.XLOOKUP($D$12,'#Work'!B22:B79,'#Work'!C22:C79)</f>
        <v>3.32E-2</v>
      </c>
      <c r="D202" s="26">
        <f>'#Work'!$C$20</f>
        <v>4.7500000000000001E-2</v>
      </c>
      <c r="E202" s="67"/>
      <c r="F202" s="67"/>
      <c r="G202" s="26">
        <f>_xlfn.XLOOKUP($D$12,'#Work'!B88:B145,'#Work'!C88:C145)</f>
        <v>0.155</v>
      </c>
      <c r="H202" s="26">
        <f>'#Work'!$C$86</f>
        <v>0.34399999999999997</v>
      </c>
      <c r="I202" s="49"/>
      <c r="J202" s="49"/>
      <c r="K202" s="49"/>
      <c r="L202" s="49"/>
      <c r="M202" s="49"/>
      <c r="N202" s="49"/>
      <c r="O202" s="49"/>
      <c r="P202" s="49"/>
    </row>
    <row r="203" spans="1:16" s="21" customFormat="1" ht="17.25" x14ac:dyDescent="0.25">
      <c r="A203" s="49"/>
      <c r="B203" s="49"/>
      <c r="C203" s="57"/>
      <c r="D203" s="49"/>
      <c r="E203" s="49"/>
      <c r="F203" s="49"/>
      <c r="G203" s="49"/>
      <c r="H203" s="49"/>
      <c r="I203" s="49"/>
      <c r="J203" s="49"/>
      <c r="K203" s="49"/>
      <c r="L203" s="49"/>
      <c r="M203" s="49"/>
      <c r="N203" s="49"/>
      <c r="O203" s="49"/>
      <c r="P203" s="49"/>
    </row>
    <row r="204" spans="1:16" ht="17.25" x14ac:dyDescent="0.25">
      <c r="A204" s="40"/>
      <c r="B204" s="40"/>
      <c r="C204" s="57"/>
      <c r="D204" s="49"/>
      <c r="E204" s="40"/>
      <c r="F204" s="40"/>
      <c r="G204" s="40"/>
      <c r="H204" s="40"/>
      <c r="I204" s="40"/>
      <c r="J204" s="40"/>
      <c r="K204" s="40"/>
      <c r="L204" s="40"/>
      <c r="M204" s="40"/>
      <c r="N204" s="40"/>
      <c r="O204" s="40"/>
      <c r="P204" s="40"/>
    </row>
    <row r="205" spans="1:16" s="36" customFormat="1" ht="36" customHeight="1" x14ac:dyDescent="0.25">
      <c r="A205" s="68"/>
      <c r="B205" s="213" t="s">
        <v>106</v>
      </c>
      <c r="C205" s="213"/>
      <c r="D205" s="213"/>
      <c r="E205" s="213"/>
      <c r="F205" s="213"/>
      <c r="G205" s="213"/>
      <c r="H205" s="213"/>
      <c r="I205" s="213"/>
      <c r="J205" s="213"/>
      <c r="K205" s="213"/>
      <c r="L205" s="213"/>
      <c r="M205" s="74"/>
      <c r="N205" s="74"/>
      <c r="O205" s="74"/>
      <c r="P205" s="75"/>
    </row>
    <row r="206" spans="1:16" ht="17.25" x14ac:dyDescent="0.25">
      <c r="A206" s="40"/>
      <c r="B206" s="40"/>
      <c r="C206" s="57"/>
      <c r="D206" s="49"/>
      <c r="E206" s="49"/>
      <c r="F206" s="49"/>
      <c r="G206" s="40"/>
      <c r="H206" s="40"/>
      <c r="I206" s="40"/>
      <c r="J206" s="40"/>
      <c r="K206" s="40"/>
      <c r="L206" s="40"/>
      <c r="M206" s="40"/>
      <c r="N206" s="40"/>
      <c r="O206" s="40"/>
      <c r="P206" s="40"/>
    </row>
    <row r="207" spans="1:16" ht="17.25" x14ac:dyDescent="0.25">
      <c r="A207" s="40"/>
      <c r="B207" s="40"/>
      <c r="C207" s="215" t="s">
        <v>39</v>
      </c>
      <c r="D207" s="216"/>
      <c r="E207" s="49"/>
      <c r="F207" s="49"/>
      <c r="G207" s="221" t="s">
        <v>55</v>
      </c>
      <c r="H207" s="222"/>
      <c r="I207" s="40"/>
      <c r="J207" s="40"/>
      <c r="K207" s="40"/>
      <c r="L207" s="40"/>
      <c r="M207" s="40"/>
      <c r="N207" s="40"/>
      <c r="O207" s="40"/>
      <c r="P207" s="40"/>
    </row>
    <row r="208" spans="1:16" ht="36" customHeight="1" x14ac:dyDescent="0.25">
      <c r="A208" s="40"/>
      <c r="B208" s="40"/>
      <c r="C208" s="219" t="s">
        <v>107</v>
      </c>
      <c r="D208" s="220"/>
      <c r="E208" s="49"/>
      <c r="F208" s="49"/>
      <c r="G208" s="217" t="s">
        <v>108</v>
      </c>
      <c r="H208" s="218"/>
      <c r="I208" s="40"/>
      <c r="J208" s="40"/>
      <c r="K208" s="40"/>
      <c r="L208" s="40"/>
      <c r="M208" s="40"/>
      <c r="N208" s="40"/>
      <c r="O208" s="40"/>
      <c r="P208" s="40"/>
    </row>
    <row r="209" spans="1:16" ht="17.25" x14ac:dyDescent="0.25">
      <c r="A209" s="40"/>
      <c r="B209" s="40"/>
      <c r="C209" s="27" t="s">
        <v>42</v>
      </c>
      <c r="D209" s="28" t="s">
        <v>43</v>
      </c>
      <c r="E209" s="49"/>
      <c r="F209" s="49"/>
      <c r="G209" s="29" t="s">
        <v>42</v>
      </c>
      <c r="H209" s="30" t="s">
        <v>43</v>
      </c>
      <c r="I209" s="40"/>
      <c r="J209" s="40"/>
      <c r="K209" s="40"/>
      <c r="L209" s="40"/>
      <c r="M209" s="40"/>
      <c r="N209" s="40"/>
      <c r="O209" s="40"/>
      <c r="P209" s="40"/>
    </row>
    <row r="210" spans="1:16" ht="24" customHeight="1" x14ac:dyDescent="0.25">
      <c r="A210" s="40"/>
      <c r="B210" s="40"/>
      <c r="C210" s="31">
        <f>_xlfn.XLOOKUP($D$12,'#Overdoses'!B22:B77,'#Overdoses'!C22:C77)</f>
        <v>20.88</v>
      </c>
      <c r="D210" s="31">
        <f>'#Overdoses'!$C$20</f>
        <v>28.84</v>
      </c>
      <c r="E210" s="62"/>
      <c r="F210" s="62"/>
      <c r="G210" s="31">
        <f>_xlfn.XLOOKUP($D$12,'#Overdoses'!B86:B143,'#Overdoses'!C86:C143)</f>
        <v>144.56</v>
      </c>
      <c r="H210" s="31">
        <f>'#Overdoses'!$C$84</f>
        <v>143.80000000000001</v>
      </c>
      <c r="I210" s="40"/>
      <c r="J210" s="40"/>
      <c r="K210" s="40"/>
      <c r="L210" s="40"/>
      <c r="M210" s="40"/>
      <c r="N210" s="40"/>
      <c r="O210" s="40"/>
      <c r="P210" s="40"/>
    </row>
    <row r="211" spans="1:16" ht="17.25" x14ac:dyDescent="0.25">
      <c r="A211" s="40"/>
      <c r="B211" s="40"/>
      <c r="C211" s="57"/>
      <c r="D211" s="49"/>
      <c r="E211" s="49"/>
      <c r="F211" s="49"/>
      <c r="G211" s="40"/>
      <c r="H211" s="40"/>
      <c r="I211" s="40"/>
      <c r="J211" s="40"/>
      <c r="K211" s="40"/>
      <c r="L211" s="40"/>
      <c r="M211" s="40"/>
      <c r="N211" s="40"/>
      <c r="O211" s="40"/>
      <c r="P211" s="40"/>
    </row>
    <row r="212" spans="1:16" ht="17.25" x14ac:dyDescent="0.25">
      <c r="A212" s="40"/>
      <c r="B212" s="40"/>
      <c r="C212" s="69"/>
      <c r="D212" s="70"/>
      <c r="E212" s="70"/>
      <c r="F212" s="70"/>
      <c r="G212" s="40"/>
      <c r="H212" s="40"/>
      <c r="I212" s="40"/>
      <c r="J212" s="40"/>
      <c r="K212" s="40"/>
      <c r="L212" s="40"/>
      <c r="M212" s="40"/>
      <c r="N212" s="40"/>
      <c r="O212" s="40"/>
      <c r="P212" s="40"/>
    </row>
    <row r="213" spans="1:16" s="21" customFormat="1" ht="36.75" customHeight="1" x14ac:dyDescent="0.25">
      <c r="A213" s="49"/>
      <c r="B213" s="213" t="s">
        <v>109</v>
      </c>
      <c r="C213" s="214"/>
      <c r="D213" s="214"/>
      <c r="E213" s="214"/>
      <c r="F213" s="214"/>
      <c r="G213" s="214"/>
      <c r="H213" s="214"/>
      <c r="I213" s="214"/>
      <c r="J213" s="214"/>
      <c r="K213" s="214"/>
      <c r="L213" s="214"/>
      <c r="M213" s="49"/>
      <c r="N213" s="49"/>
      <c r="O213" s="49"/>
      <c r="P213" s="49"/>
    </row>
    <row r="214" spans="1:16" s="21" customFormat="1" ht="17.25" x14ac:dyDescent="0.25">
      <c r="A214" s="49"/>
      <c r="B214" s="49"/>
      <c r="C214" s="57"/>
      <c r="D214" s="49"/>
      <c r="E214" s="49"/>
      <c r="F214" s="49"/>
      <c r="G214" s="49"/>
      <c r="H214" s="49"/>
      <c r="I214" s="49"/>
      <c r="J214" s="49"/>
      <c r="K214" s="49"/>
      <c r="L214" s="49"/>
      <c r="M214" s="49"/>
      <c r="N214" s="49"/>
      <c r="O214" s="49"/>
      <c r="P214" s="49"/>
    </row>
    <row r="215" spans="1:16" s="21" customFormat="1" ht="17.25" x14ac:dyDescent="0.25">
      <c r="A215" s="49"/>
      <c r="B215" s="49"/>
      <c r="C215" s="215" t="s">
        <v>39</v>
      </c>
      <c r="D215" s="216"/>
      <c r="E215" s="49"/>
      <c r="F215" s="49"/>
      <c r="G215" s="215" t="s">
        <v>39</v>
      </c>
      <c r="H215" s="216"/>
      <c r="I215" s="49"/>
      <c r="J215" s="49"/>
      <c r="K215" s="49"/>
      <c r="L215" s="49"/>
      <c r="M215" s="49"/>
      <c r="N215" s="49"/>
      <c r="O215" s="49"/>
      <c r="P215" s="49"/>
    </row>
    <row r="216" spans="1:16" s="21" customFormat="1" ht="43.15" customHeight="1" x14ac:dyDescent="0.25">
      <c r="A216" s="49"/>
      <c r="B216" s="49"/>
      <c r="C216" s="219" t="s">
        <v>295</v>
      </c>
      <c r="D216" s="220"/>
      <c r="E216" s="49"/>
      <c r="F216" s="49"/>
      <c r="G216" s="219" t="s">
        <v>296</v>
      </c>
      <c r="H216" s="220"/>
      <c r="I216" s="49"/>
      <c r="J216" s="49"/>
      <c r="K216" s="49"/>
      <c r="L216" s="49"/>
      <c r="M216" s="49"/>
      <c r="N216" s="49"/>
      <c r="O216" s="49"/>
      <c r="P216" s="49"/>
    </row>
    <row r="217" spans="1:16" s="21" customFormat="1" ht="17.25" x14ac:dyDescent="0.25">
      <c r="A217" s="49"/>
      <c r="B217" s="49"/>
      <c r="C217" s="27" t="s">
        <v>42</v>
      </c>
      <c r="D217" s="28" t="s">
        <v>43</v>
      </c>
      <c r="E217" s="49"/>
      <c r="F217" s="49"/>
      <c r="G217" s="27" t="s">
        <v>42</v>
      </c>
      <c r="H217" s="28" t="s">
        <v>43</v>
      </c>
      <c r="I217" s="49"/>
      <c r="J217" s="49"/>
      <c r="K217" s="49"/>
      <c r="L217" s="49"/>
      <c r="M217" s="49"/>
      <c r="N217" s="49"/>
      <c r="O217" s="49"/>
      <c r="P217" s="49"/>
    </row>
    <row r="218" spans="1:16" s="21" customFormat="1" ht="39.4" customHeight="1" x14ac:dyDescent="0.25">
      <c r="A218" s="49"/>
      <c r="B218" s="49"/>
      <c r="C218" s="37">
        <f>_xlfn.XLOOKUP($D$12,'#Prevention'!B24:B81,'#Prevention'!C24:C81)</f>
        <v>0.7153661784287616</v>
      </c>
      <c r="D218" s="37">
        <f>'#Prevention'!$C$22</f>
        <v>0.65305379343186098</v>
      </c>
      <c r="E218" s="58"/>
      <c r="F218" s="58"/>
      <c r="G218" s="37">
        <f>_xlfn.XLOOKUP($D$12,'#Prevention'!B88:B145,'#Prevention'!C88:C145)</f>
        <v>0.55494303564865854</v>
      </c>
      <c r="H218" s="37">
        <f>'#Prevention'!$C$86</f>
        <v>0.49500851890354636</v>
      </c>
      <c r="I218" s="49"/>
      <c r="J218" s="49"/>
      <c r="K218" s="49"/>
      <c r="L218" s="49"/>
      <c r="M218" s="49"/>
      <c r="N218" s="49"/>
      <c r="O218" s="49"/>
      <c r="P218" s="49"/>
    </row>
    <row r="219" spans="1:16" s="21" customFormat="1" ht="17.25" x14ac:dyDescent="0.25">
      <c r="A219" s="49"/>
      <c r="B219" s="49"/>
      <c r="C219" s="57"/>
      <c r="D219" s="49"/>
      <c r="E219" s="49"/>
      <c r="F219" s="49"/>
      <c r="G219" s="49"/>
      <c r="H219" s="49"/>
      <c r="I219" s="49"/>
      <c r="J219" s="49"/>
      <c r="K219" s="49"/>
      <c r="L219" s="49"/>
      <c r="M219" s="49"/>
      <c r="N219" s="49"/>
      <c r="O219" s="49"/>
      <c r="P219" s="49"/>
    </row>
    <row r="220" spans="1:16" s="21" customFormat="1" ht="17.25" x14ac:dyDescent="0.25">
      <c r="A220" s="49"/>
      <c r="B220" s="49"/>
      <c r="C220" s="221" t="s">
        <v>55</v>
      </c>
      <c r="D220" s="222"/>
      <c r="E220" s="49"/>
      <c r="F220" s="49"/>
      <c r="G220" s="221" t="s">
        <v>55</v>
      </c>
      <c r="H220" s="222"/>
      <c r="I220" s="49"/>
      <c r="J220" s="49"/>
      <c r="K220" s="49"/>
      <c r="L220" s="49"/>
      <c r="M220" s="49"/>
      <c r="N220" s="49"/>
      <c r="O220" s="49"/>
      <c r="P220" s="49"/>
    </row>
    <row r="221" spans="1:16" s="21" customFormat="1" ht="65.25" customHeight="1" x14ac:dyDescent="0.25">
      <c r="A221" s="49"/>
      <c r="B221" s="49"/>
      <c r="C221" s="217" t="s">
        <v>297</v>
      </c>
      <c r="D221" s="218"/>
      <c r="E221" s="49"/>
      <c r="F221" s="49"/>
      <c r="G221" s="217" t="s">
        <v>298</v>
      </c>
      <c r="H221" s="218"/>
      <c r="I221" s="49"/>
      <c r="J221" s="49"/>
      <c r="K221" s="49"/>
      <c r="L221" s="49"/>
      <c r="M221" s="49"/>
      <c r="N221" s="49"/>
      <c r="O221" s="49"/>
      <c r="P221" s="49"/>
    </row>
    <row r="222" spans="1:16" s="21" customFormat="1" ht="17.25" x14ac:dyDescent="0.25">
      <c r="A222" s="49"/>
      <c r="B222" s="49"/>
      <c r="C222" s="29" t="s">
        <v>42</v>
      </c>
      <c r="D222" s="30" t="s">
        <v>43</v>
      </c>
      <c r="E222" s="49"/>
      <c r="F222" s="49"/>
      <c r="G222" s="29" t="s">
        <v>42</v>
      </c>
      <c r="H222" s="30" t="s">
        <v>43</v>
      </c>
      <c r="I222" s="49"/>
      <c r="J222" s="49"/>
      <c r="K222" s="49"/>
      <c r="L222" s="49"/>
      <c r="M222" s="49"/>
      <c r="N222" s="49"/>
      <c r="O222" s="49"/>
      <c r="P222" s="49"/>
    </row>
    <row r="223" spans="1:16" s="21" customFormat="1" ht="39.75" customHeight="1" x14ac:dyDescent="0.25">
      <c r="A223" s="49"/>
      <c r="B223" s="49"/>
      <c r="C223" s="38">
        <f>_xlfn.XLOOKUP($D$12,'#Prevention'!B153:B210,'#Prevention'!C153:C210)</f>
        <v>0.79534883720930227</v>
      </c>
      <c r="D223" s="37">
        <f>'#Prevention'!$C$151</f>
        <v>0.81625835189309581</v>
      </c>
      <c r="E223" s="60"/>
      <c r="F223" s="61"/>
      <c r="G223" s="37">
        <f>_xlfn.XLOOKUP($D$12,'#Prevention'!B217:B274,'#Prevention'!C217:C274)</f>
        <v>0.38461538461538464</v>
      </c>
      <c r="H223" s="37">
        <f>'#Prevention'!$C$215</f>
        <v>0.39781708694015805</v>
      </c>
      <c r="I223" s="49"/>
      <c r="J223" s="49"/>
      <c r="K223" s="49"/>
      <c r="L223" s="49"/>
      <c r="M223" s="49"/>
      <c r="N223" s="49"/>
      <c r="O223" s="49"/>
      <c r="P223" s="49"/>
    </row>
    <row r="224" spans="1:16" s="21" customFormat="1" ht="17.25" x14ac:dyDescent="0.25">
      <c r="A224" s="49"/>
      <c r="B224" s="49"/>
      <c r="C224" s="57"/>
      <c r="D224" s="49"/>
      <c r="E224" s="49"/>
      <c r="F224" s="49"/>
      <c r="G224" s="49"/>
      <c r="H224" s="49"/>
      <c r="I224" s="49"/>
      <c r="J224" s="49"/>
      <c r="K224" s="49"/>
      <c r="L224" s="49"/>
      <c r="M224" s="49"/>
      <c r="N224" s="49"/>
      <c r="O224" s="49"/>
      <c r="P224" s="49"/>
    </row>
    <row r="225" spans="1:16" s="21" customFormat="1" ht="17.25" x14ac:dyDescent="0.25">
      <c r="A225" s="49"/>
      <c r="B225" s="49"/>
      <c r="C225" s="57"/>
      <c r="D225" s="49"/>
      <c r="E225" s="49"/>
      <c r="F225" s="49"/>
      <c r="G225" s="49"/>
      <c r="H225" s="49"/>
      <c r="I225" s="49"/>
      <c r="J225" s="49"/>
      <c r="K225" s="49"/>
      <c r="L225" s="49"/>
      <c r="M225" s="49"/>
      <c r="N225" s="49"/>
      <c r="O225" s="49"/>
      <c r="P225" s="49"/>
    </row>
    <row r="226" spans="1:16" s="21" customFormat="1" ht="36.75" customHeight="1" x14ac:dyDescent="0.25">
      <c r="A226" s="49"/>
      <c r="B226" s="213" t="s">
        <v>110</v>
      </c>
      <c r="C226" s="214"/>
      <c r="D226" s="214"/>
      <c r="E226" s="214"/>
      <c r="F226" s="214"/>
      <c r="G226" s="214"/>
      <c r="H226" s="214"/>
      <c r="I226" s="214"/>
      <c r="J226" s="214"/>
      <c r="K226" s="214"/>
      <c r="L226" s="214"/>
      <c r="M226" s="49"/>
      <c r="N226" s="49"/>
      <c r="O226" s="49"/>
      <c r="P226" s="49"/>
    </row>
    <row r="227" spans="1:16" s="21" customFormat="1" ht="17.25" x14ac:dyDescent="0.25">
      <c r="A227" s="49"/>
      <c r="B227" s="49"/>
      <c r="C227" s="57"/>
      <c r="D227" s="49"/>
      <c r="E227" s="49"/>
      <c r="F227" s="49"/>
      <c r="G227" s="49"/>
      <c r="H227" s="49"/>
      <c r="I227" s="49"/>
      <c r="J227" s="49"/>
      <c r="K227" s="49"/>
      <c r="L227" s="49"/>
      <c r="M227" s="49"/>
      <c r="N227" s="49"/>
      <c r="O227" s="49"/>
      <c r="P227" s="49"/>
    </row>
    <row r="228" spans="1:16" s="21" customFormat="1" ht="17.25" x14ac:dyDescent="0.25">
      <c r="A228" s="49"/>
      <c r="B228" s="49"/>
      <c r="C228" s="215" t="s">
        <v>39</v>
      </c>
      <c r="D228" s="216"/>
      <c r="E228" s="49"/>
      <c r="F228" s="49"/>
      <c r="G228" s="215" t="s">
        <v>39</v>
      </c>
      <c r="H228" s="216"/>
      <c r="I228" s="49"/>
      <c r="J228" s="49"/>
      <c r="K228" s="49"/>
      <c r="L228" s="49"/>
      <c r="M228" s="49"/>
      <c r="N228" s="49"/>
      <c r="O228" s="49"/>
      <c r="P228" s="49"/>
    </row>
    <row r="229" spans="1:16" s="21" customFormat="1" ht="36" customHeight="1" x14ac:dyDescent="0.25">
      <c r="A229" s="49"/>
      <c r="B229" s="49"/>
      <c r="C229" s="223" t="s">
        <v>111</v>
      </c>
      <c r="D229" s="224"/>
      <c r="E229" s="49"/>
      <c r="F229" s="49"/>
      <c r="G229" s="223" t="s">
        <v>112</v>
      </c>
      <c r="H229" s="224"/>
      <c r="I229" s="49"/>
      <c r="J229" s="49"/>
      <c r="K229" s="49"/>
      <c r="L229" s="49"/>
      <c r="M229" s="49"/>
      <c r="N229" s="49"/>
      <c r="O229" s="49"/>
      <c r="P229" s="49"/>
    </row>
    <row r="230" spans="1:16" s="21" customFormat="1" ht="17.25" x14ac:dyDescent="0.25">
      <c r="A230" s="49"/>
      <c r="B230" s="49"/>
      <c r="C230" s="27" t="s">
        <v>42</v>
      </c>
      <c r="D230" s="28" t="s">
        <v>43</v>
      </c>
      <c r="E230" s="49"/>
      <c r="F230" s="49"/>
      <c r="G230" s="27" t="s">
        <v>42</v>
      </c>
      <c r="H230" s="28" t="s">
        <v>43</v>
      </c>
      <c r="I230" s="49"/>
      <c r="J230" s="49"/>
      <c r="K230" s="49"/>
      <c r="L230" s="49"/>
      <c r="M230" s="49"/>
      <c r="N230" s="49"/>
      <c r="O230" s="49"/>
      <c r="P230" s="49"/>
    </row>
    <row r="231" spans="1:16" s="21" customFormat="1" ht="34.15" customHeight="1" x14ac:dyDescent="0.25">
      <c r="A231" s="49"/>
      <c r="B231" s="49"/>
      <c r="C231" s="32">
        <f>_xlfn.XLOOKUP($D$12,'#QoL'!$B$21:$B$80,'#QoL'!$C$21:$C$80)</f>
        <v>4.1100000000000003</v>
      </c>
      <c r="D231" s="32">
        <f>'#QoL'!$C$21</f>
        <v>3.9872700000000001</v>
      </c>
      <c r="E231" s="49"/>
      <c r="F231" s="49"/>
      <c r="G231" s="32">
        <f>_xlfn.XLOOKUP($D$12,'#QoL'!$B$21:$B$80,'#QoL'!$D$21:$D$80)</f>
        <v>3.9937499999999999</v>
      </c>
      <c r="H231" s="32">
        <f>'#QoL'!$D$21</f>
        <v>3.88964</v>
      </c>
      <c r="I231" s="49"/>
      <c r="J231" s="49"/>
      <c r="K231" s="49"/>
      <c r="L231" s="49"/>
      <c r="M231" s="49"/>
      <c r="N231" s="49"/>
      <c r="O231" s="49"/>
      <c r="P231" s="49"/>
    </row>
    <row r="232" spans="1:16" s="21" customFormat="1" ht="17.25" x14ac:dyDescent="0.25">
      <c r="A232" s="49"/>
      <c r="B232" s="49"/>
      <c r="C232" s="57"/>
      <c r="D232" s="49"/>
      <c r="E232" s="49"/>
      <c r="F232" s="49"/>
      <c r="G232" s="49"/>
      <c r="H232" s="49"/>
      <c r="I232" s="49"/>
      <c r="J232" s="49"/>
      <c r="K232" s="49"/>
      <c r="L232" s="49"/>
      <c r="M232" s="49"/>
      <c r="N232" s="49"/>
      <c r="O232" s="49"/>
      <c r="P232" s="49"/>
    </row>
    <row r="233" spans="1:16" s="21" customFormat="1" ht="17.25" x14ac:dyDescent="0.25">
      <c r="A233" s="49"/>
      <c r="B233" s="49"/>
      <c r="C233" s="57"/>
      <c r="D233" s="49"/>
      <c r="E233" s="49"/>
      <c r="F233" s="49"/>
      <c r="G233" s="49"/>
      <c r="H233" s="49"/>
      <c r="I233" s="49"/>
      <c r="J233" s="49"/>
      <c r="K233" s="49"/>
      <c r="L233" s="49"/>
      <c r="M233" s="49"/>
      <c r="N233" s="49"/>
      <c r="O233" s="49"/>
      <c r="P233" s="49"/>
    </row>
    <row r="234" spans="1:16" s="21" customFormat="1" ht="17.25" x14ac:dyDescent="0.25">
      <c r="A234" s="49"/>
      <c r="B234" s="49"/>
      <c r="C234" s="215" t="s">
        <v>39</v>
      </c>
      <c r="D234" s="216"/>
      <c r="E234" s="49"/>
      <c r="F234" s="49"/>
      <c r="G234" s="215" t="s">
        <v>39</v>
      </c>
      <c r="H234" s="216"/>
      <c r="I234" s="49"/>
      <c r="J234" s="49"/>
      <c r="K234" s="49"/>
      <c r="L234" s="49"/>
      <c r="M234" s="49"/>
      <c r="N234" s="49"/>
      <c r="O234" s="49"/>
      <c r="P234" s="49"/>
    </row>
    <row r="235" spans="1:16" s="21" customFormat="1" ht="36" customHeight="1" x14ac:dyDescent="0.25">
      <c r="A235" s="49"/>
      <c r="B235" s="49"/>
      <c r="C235" s="223" t="s">
        <v>113</v>
      </c>
      <c r="D235" s="224"/>
      <c r="E235" s="49"/>
      <c r="F235" s="49"/>
      <c r="G235" s="223" t="s">
        <v>114</v>
      </c>
      <c r="H235" s="224"/>
      <c r="I235" s="49"/>
      <c r="J235" s="49"/>
      <c r="K235" s="49"/>
      <c r="L235" s="49"/>
      <c r="M235" s="49"/>
      <c r="N235" s="49"/>
      <c r="O235" s="49"/>
      <c r="P235" s="49"/>
    </row>
    <row r="236" spans="1:16" s="21" customFormat="1" ht="17.25" x14ac:dyDescent="0.25">
      <c r="A236" s="49"/>
      <c r="B236" s="49"/>
      <c r="C236" s="27" t="s">
        <v>42</v>
      </c>
      <c r="D236" s="28" t="s">
        <v>43</v>
      </c>
      <c r="E236" s="49"/>
      <c r="F236" s="49"/>
      <c r="G236" s="27" t="s">
        <v>42</v>
      </c>
      <c r="H236" s="28" t="s">
        <v>43</v>
      </c>
      <c r="I236" s="49"/>
      <c r="J236" s="49"/>
      <c r="K236" s="49"/>
      <c r="L236" s="49"/>
      <c r="M236" s="49"/>
      <c r="N236" s="49"/>
      <c r="O236" s="49"/>
      <c r="P236" s="49"/>
    </row>
    <row r="237" spans="1:16" s="21" customFormat="1" ht="34.15" customHeight="1" x14ac:dyDescent="0.25">
      <c r="A237" s="49"/>
      <c r="B237" s="49"/>
      <c r="C237" s="32">
        <f>_xlfn.XLOOKUP($D$12,'#QoL'!$B$21:$B$80,'#QoL'!$E$21:$E$80)</f>
        <v>4.0543699999999996</v>
      </c>
      <c r="D237" s="32">
        <f>'#QoL'!$E$21</f>
        <v>4.0300700000000003</v>
      </c>
      <c r="E237" s="49"/>
      <c r="F237" s="49"/>
      <c r="G237" s="32">
        <f>_xlfn.XLOOKUP($D$12,'#QoL'!$B$21:$B$80,'#QoL'!$F$21:$F$80)</f>
        <v>4.1202699999999997</v>
      </c>
      <c r="H237" s="32">
        <f>'#QoL'!$F$21</f>
        <v>3.99153</v>
      </c>
      <c r="I237" s="49"/>
      <c r="J237" s="49"/>
      <c r="K237" s="49"/>
      <c r="L237" s="49"/>
      <c r="M237" s="49"/>
      <c r="N237" s="49"/>
      <c r="O237" s="49"/>
      <c r="P237" s="49"/>
    </row>
    <row r="238" spans="1:16" s="21" customFormat="1" ht="17.25" x14ac:dyDescent="0.25">
      <c r="A238" s="49"/>
      <c r="B238" s="49"/>
      <c r="C238" s="57"/>
      <c r="D238" s="49"/>
      <c r="E238" s="49"/>
      <c r="F238" s="49"/>
      <c r="G238" s="49"/>
      <c r="H238" s="49"/>
      <c r="I238" s="49"/>
      <c r="J238" s="49"/>
      <c r="K238" s="49"/>
      <c r="L238" s="49"/>
      <c r="M238" s="49"/>
      <c r="N238" s="49"/>
      <c r="O238" s="49"/>
      <c r="P238" s="49"/>
    </row>
    <row r="239" spans="1:16" s="21" customFormat="1" ht="17.25" x14ac:dyDescent="0.25">
      <c r="A239" s="49"/>
      <c r="B239" s="49"/>
      <c r="C239" s="221" t="s">
        <v>55</v>
      </c>
      <c r="D239" s="222"/>
      <c r="E239" s="49"/>
      <c r="F239" s="49"/>
      <c r="G239" s="49"/>
      <c r="H239" s="49"/>
      <c r="I239" s="49"/>
      <c r="J239" s="49"/>
      <c r="K239" s="49"/>
      <c r="L239" s="49"/>
      <c r="M239" s="49"/>
      <c r="N239" s="49"/>
      <c r="O239" s="49"/>
      <c r="P239" s="49"/>
    </row>
    <row r="240" spans="1:16" s="21" customFormat="1" ht="37.9" customHeight="1" x14ac:dyDescent="0.25">
      <c r="A240" s="49"/>
      <c r="B240" s="49"/>
      <c r="C240" s="217" t="s">
        <v>115</v>
      </c>
      <c r="D240" s="218"/>
      <c r="E240" s="49"/>
      <c r="F240" s="49"/>
      <c r="G240" s="49" t="s">
        <v>1</v>
      </c>
      <c r="H240" s="49"/>
      <c r="I240" s="49"/>
      <c r="J240" s="49"/>
      <c r="K240" s="49"/>
      <c r="L240" s="49"/>
      <c r="M240" s="49"/>
      <c r="N240" s="49"/>
      <c r="O240" s="49"/>
      <c r="P240" s="49"/>
    </row>
    <row r="241" spans="1:16" s="21" customFormat="1" ht="17.25" x14ac:dyDescent="0.25">
      <c r="A241" s="49"/>
      <c r="B241" s="49"/>
      <c r="C241" s="29" t="s">
        <v>42</v>
      </c>
      <c r="D241" s="30" t="s">
        <v>98</v>
      </c>
      <c r="E241" s="49"/>
      <c r="F241" s="49"/>
      <c r="G241" s="49"/>
      <c r="H241" s="49"/>
      <c r="I241" s="49"/>
      <c r="J241" s="49"/>
      <c r="K241" s="49"/>
      <c r="L241" s="49"/>
      <c r="M241" s="49"/>
      <c r="N241" s="49"/>
      <c r="O241" s="49"/>
      <c r="P241" s="49"/>
    </row>
    <row r="242" spans="1:16" s="21" customFormat="1" ht="36" customHeight="1" x14ac:dyDescent="0.25">
      <c r="A242" s="49"/>
      <c r="B242" s="49"/>
      <c r="C242" s="32">
        <f>_xlfn.XLOOKUP($D$12,'#QoL'!B87:B144,'#QoL'!C87:C144)</f>
        <v>4.4000000000000004</v>
      </c>
      <c r="D242" s="32">
        <f>'#QoL'!$C$85</f>
        <v>4.7</v>
      </c>
      <c r="E242" s="49"/>
      <c r="F242" s="49"/>
      <c r="G242" s="49"/>
      <c r="H242" s="49"/>
      <c r="I242" s="49"/>
      <c r="J242" s="49"/>
      <c r="K242" s="49"/>
      <c r="L242" s="49"/>
      <c r="M242" s="49"/>
      <c r="N242" s="49"/>
      <c r="O242" s="49"/>
      <c r="P242" s="49"/>
    </row>
    <row r="243" spans="1:16" s="21" customFormat="1" ht="17.25" x14ac:dyDescent="0.25">
      <c r="A243" s="49"/>
      <c r="B243" s="49"/>
      <c r="C243" s="57"/>
      <c r="D243" s="49"/>
      <c r="E243" s="49"/>
      <c r="F243" s="49"/>
      <c r="G243" s="49"/>
      <c r="H243" s="49"/>
      <c r="I243" s="49"/>
      <c r="J243" s="49"/>
      <c r="K243" s="49"/>
      <c r="L243" s="49"/>
      <c r="M243" s="49"/>
      <c r="N243" s="49"/>
      <c r="O243" s="49"/>
      <c r="P243" s="49"/>
    </row>
    <row r="244" spans="1:16" s="21" customFormat="1" ht="36.75" customHeight="1" x14ac:dyDescent="0.25">
      <c r="A244" s="49"/>
      <c r="B244" s="213" t="s">
        <v>116</v>
      </c>
      <c r="C244" s="214"/>
      <c r="D244" s="214"/>
      <c r="E244" s="214"/>
      <c r="F244" s="214"/>
      <c r="G244" s="214"/>
      <c r="H244" s="214"/>
      <c r="I244" s="214"/>
      <c r="J244" s="214"/>
      <c r="K244" s="214"/>
      <c r="L244" s="214"/>
      <c r="M244" s="49"/>
      <c r="N244" s="49"/>
      <c r="O244" s="49"/>
      <c r="P244" s="49"/>
    </row>
    <row r="245" spans="1:16" s="21" customFormat="1" ht="17.25" x14ac:dyDescent="0.25">
      <c r="A245" s="49"/>
      <c r="B245" s="49"/>
      <c r="C245" s="57"/>
      <c r="D245" s="49"/>
      <c r="E245" s="49"/>
      <c r="F245" s="49"/>
      <c r="G245" s="49"/>
      <c r="H245" s="49"/>
      <c r="I245" s="49"/>
      <c r="J245" s="49"/>
      <c r="K245" s="49"/>
      <c r="L245" s="49"/>
      <c r="M245" s="49"/>
      <c r="N245" s="49"/>
      <c r="O245" s="49"/>
      <c r="P245" s="49"/>
    </row>
    <row r="246" spans="1:16" s="21" customFormat="1" ht="17.25" x14ac:dyDescent="0.25">
      <c r="A246" s="49"/>
      <c r="B246" s="49"/>
      <c r="C246" s="215" t="s">
        <v>39</v>
      </c>
      <c r="D246" s="216"/>
      <c r="E246" s="49"/>
      <c r="F246" s="49"/>
      <c r="G246" s="215" t="s">
        <v>39</v>
      </c>
      <c r="H246" s="216"/>
      <c r="I246" s="49"/>
      <c r="J246" s="49"/>
      <c r="K246" s="49"/>
      <c r="L246" s="49"/>
      <c r="M246" s="49"/>
      <c r="N246" s="49"/>
      <c r="O246" s="49"/>
      <c r="P246" s="49"/>
    </row>
    <row r="247" spans="1:16" s="21" customFormat="1" ht="36" customHeight="1" x14ac:dyDescent="0.25">
      <c r="A247" s="49"/>
      <c r="B247" s="49"/>
      <c r="C247" s="223" t="s">
        <v>117</v>
      </c>
      <c r="D247" s="224"/>
      <c r="E247" s="49"/>
      <c r="F247" s="49"/>
      <c r="G247" s="223" t="s">
        <v>118</v>
      </c>
      <c r="H247" s="224"/>
      <c r="I247" s="49"/>
      <c r="J247" s="49"/>
      <c r="K247" s="49"/>
      <c r="L247" s="49"/>
      <c r="M247" s="49"/>
      <c r="N247" s="49"/>
      <c r="O247" s="49"/>
      <c r="P247" s="49"/>
    </row>
    <row r="248" spans="1:16" s="21" customFormat="1" ht="17.25" x14ac:dyDescent="0.25">
      <c r="A248" s="49"/>
      <c r="B248" s="49"/>
      <c r="C248" s="27" t="s">
        <v>42</v>
      </c>
      <c r="D248" s="28" t="s">
        <v>43</v>
      </c>
      <c r="E248" s="49"/>
      <c r="F248" s="49"/>
      <c r="G248" s="27" t="s">
        <v>42</v>
      </c>
      <c r="H248" s="28" t="s">
        <v>43</v>
      </c>
      <c r="I248" s="49"/>
      <c r="J248" s="49"/>
      <c r="K248" s="49"/>
      <c r="L248" s="49"/>
      <c r="M248" s="49"/>
      <c r="N248" s="49"/>
      <c r="O248" s="49"/>
      <c r="P248" s="49"/>
    </row>
    <row r="249" spans="1:16" s="21" customFormat="1" ht="34.15" customHeight="1" x14ac:dyDescent="0.25">
      <c r="A249" s="49"/>
      <c r="B249" s="49"/>
      <c r="C249" s="32">
        <f>_xlfn.XLOOKUP($D$12,'#Social Connection'!$B$20:$B$79,'#Social Connection'!$C$20:$C$79)</f>
        <v>4.4749999999999996</v>
      </c>
      <c r="D249" s="32">
        <f>'#Social Connection'!$C$20</f>
        <v>4.2744799999999996</v>
      </c>
      <c r="E249" s="49"/>
      <c r="F249" s="49"/>
      <c r="G249" s="32">
        <f>_xlfn.XLOOKUP($D$12,'#Social Connection'!$B$20:$B$79,'#Social Connection'!$D$20:$D$79)</f>
        <v>4.0468799999999998</v>
      </c>
      <c r="H249" s="32">
        <f>'#Social Connection'!$D$20</f>
        <v>4.1220299999999996</v>
      </c>
      <c r="I249" s="49"/>
      <c r="J249" s="49"/>
      <c r="K249" s="49"/>
      <c r="L249" s="49"/>
      <c r="M249" s="49"/>
      <c r="N249" s="49"/>
      <c r="O249" s="49"/>
      <c r="P249" s="49"/>
    </row>
    <row r="250" spans="1:16" s="21" customFormat="1" ht="17.25" x14ac:dyDescent="0.25">
      <c r="A250" s="49"/>
      <c r="B250" s="49"/>
      <c r="C250" s="57"/>
      <c r="D250" s="49"/>
      <c r="E250" s="49"/>
      <c r="F250" s="49"/>
      <c r="G250" s="49"/>
      <c r="H250" s="49"/>
      <c r="I250" s="49"/>
      <c r="J250" s="49"/>
      <c r="K250" s="49"/>
      <c r="L250" s="49"/>
      <c r="M250" s="49"/>
      <c r="N250" s="49"/>
      <c r="O250" s="49"/>
      <c r="P250" s="49"/>
    </row>
    <row r="251" spans="1:16" s="21" customFormat="1" ht="17.25" x14ac:dyDescent="0.25">
      <c r="A251" s="49"/>
      <c r="B251" s="49"/>
      <c r="C251" s="57"/>
      <c r="D251" s="49"/>
      <c r="E251" s="49"/>
      <c r="F251" s="49"/>
      <c r="G251" s="49"/>
      <c r="H251" s="49"/>
      <c r="I251" s="49"/>
      <c r="J251" s="49"/>
      <c r="K251" s="49"/>
      <c r="L251" s="49"/>
      <c r="M251" s="49"/>
      <c r="N251" s="49"/>
      <c r="O251" s="49"/>
      <c r="P251" s="49"/>
    </row>
    <row r="252" spans="1:16" s="21" customFormat="1" ht="17.25" x14ac:dyDescent="0.25">
      <c r="A252" s="49"/>
      <c r="B252" s="49"/>
      <c r="C252" s="215" t="s">
        <v>39</v>
      </c>
      <c r="D252" s="216"/>
      <c r="E252" s="49"/>
      <c r="F252" s="49"/>
      <c r="G252" s="215" t="s">
        <v>39</v>
      </c>
      <c r="H252" s="216"/>
      <c r="I252" s="49"/>
      <c r="J252" s="49"/>
      <c r="K252" s="49"/>
      <c r="L252" s="49"/>
      <c r="M252" s="49"/>
      <c r="N252" s="49"/>
      <c r="O252" s="49"/>
      <c r="P252" s="49"/>
    </row>
    <row r="253" spans="1:16" s="21" customFormat="1" ht="36" customHeight="1" x14ac:dyDescent="0.25">
      <c r="A253" s="49"/>
      <c r="B253" s="49"/>
      <c r="C253" s="223" t="s">
        <v>119</v>
      </c>
      <c r="D253" s="224"/>
      <c r="E253" s="49"/>
      <c r="F253" s="49"/>
      <c r="G253" s="223" t="s">
        <v>120</v>
      </c>
      <c r="H253" s="224"/>
      <c r="I253" s="49"/>
      <c r="J253" s="49"/>
      <c r="K253" s="49"/>
      <c r="L253" s="49"/>
      <c r="M253" s="49"/>
      <c r="N253" s="49"/>
      <c r="O253" s="49"/>
      <c r="P253" s="49"/>
    </row>
    <row r="254" spans="1:16" s="21" customFormat="1" ht="17.25" x14ac:dyDescent="0.25">
      <c r="A254" s="49"/>
      <c r="B254" s="49"/>
      <c r="C254" s="27" t="s">
        <v>42</v>
      </c>
      <c r="D254" s="28" t="s">
        <v>43</v>
      </c>
      <c r="E254" s="49"/>
      <c r="F254" s="49"/>
      <c r="G254" s="27" t="s">
        <v>42</v>
      </c>
      <c r="H254" s="28" t="s">
        <v>43</v>
      </c>
      <c r="I254" s="49"/>
      <c r="J254" s="49"/>
      <c r="K254" s="49"/>
      <c r="L254" s="49"/>
      <c r="M254" s="49"/>
      <c r="N254" s="49"/>
      <c r="O254" s="49"/>
      <c r="P254" s="49"/>
    </row>
    <row r="255" spans="1:16" s="21" customFormat="1" ht="34.15" customHeight="1" x14ac:dyDescent="0.25">
      <c r="A255" s="49"/>
      <c r="B255" s="49"/>
      <c r="C255" s="32">
        <f>_xlfn.XLOOKUP($D$12,'#Social Connection'!$B$20:$B$79,'#Social Connection'!$E$20:$E$79)</f>
        <v>3.9754900000000002</v>
      </c>
      <c r="D255" s="32">
        <f>'#Social Connection'!$E$20</f>
        <v>4.0381099999999996</v>
      </c>
      <c r="E255" s="49"/>
      <c r="F255" s="49"/>
      <c r="G255" s="32">
        <f>_xlfn.XLOOKUP($D$12,'#Social Connection'!$B$20:$B$79,'#Social Connection'!$F$20:$F$79)</f>
        <v>4.1779299999999999</v>
      </c>
      <c r="H255" s="32">
        <f>'#Social Connection'!$F$20</f>
        <v>4.0157800000000003</v>
      </c>
      <c r="I255" s="49"/>
      <c r="J255" s="49"/>
      <c r="K255" s="49"/>
      <c r="L255" s="49"/>
      <c r="M255" s="49"/>
      <c r="N255" s="49"/>
      <c r="O255" s="49"/>
      <c r="P255" s="49"/>
    </row>
    <row r="256" spans="1:16" s="21" customFormat="1" ht="17.25" x14ac:dyDescent="0.25">
      <c r="A256" s="49"/>
      <c r="B256" s="49"/>
      <c r="C256" s="57"/>
      <c r="D256" s="49"/>
      <c r="E256" s="49"/>
      <c r="F256" s="49"/>
      <c r="G256" s="49"/>
      <c r="H256" s="49"/>
      <c r="I256" s="49"/>
      <c r="J256" s="49"/>
      <c r="K256" s="49"/>
      <c r="L256" s="49"/>
      <c r="M256" s="49"/>
      <c r="N256" s="49"/>
      <c r="O256" s="49"/>
      <c r="P256" s="49"/>
    </row>
    <row r="257" spans="1:16" s="21" customFormat="1" ht="17.25" x14ac:dyDescent="0.25">
      <c r="A257" s="49"/>
      <c r="B257" s="49"/>
      <c r="C257" s="221" t="s">
        <v>55</v>
      </c>
      <c r="D257" s="222"/>
      <c r="E257" s="49"/>
      <c r="F257" s="49"/>
      <c r="G257" s="49"/>
      <c r="H257" s="49"/>
      <c r="I257" s="49"/>
      <c r="J257" s="49"/>
      <c r="K257" s="49"/>
      <c r="L257" s="49"/>
      <c r="M257" s="49"/>
      <c r="N257" s="49"/>
      <c r="O257" s="49"/>
      <c r="P257" s="49"/>
    </row>
    <row r="258" spans="1:16" s="21" customFormat="1" ht="37.9" customHeight="1" x14ac:dyDescent="0.25">
      <c r="A258" s="49"/>
      <c r="B258" s="49"/>
      <c r="C258" s="217" t="s">
        <v>121</v>
      </c>
      <c r="D258" s="218"/>
      <c r="E258" s="49"/>
      <c r="F258" s="49"/>
      <c r="G258" s="49"/>
      <c r="H258" s="49"/>
      <c r="I258" s="49"/>
      <c r="J258" s="49"/>
      <c r="K258" s="49"/>
      <c r="L258" s="49"/>
      <c r="M258" s="49"/>
      <c r="N258" s="49"/>
      <c r="O258" s="49"/>
      <c r="P258" s="49"/>
    </row>
    <row r="259" spans="1:16" s="21" customFormat="1" ht="17.25" x14ac:dyDescent="0.25">
      <c r="A259" s="49"/>
      <c r="B259" s="49"/>
      <c r="C259" s="29" t="s">
        <v>42</v>
      </c>
      <c r="D259" s="30" t="s">
        <v>98</v>
      </c>
      <c r="E259" s="70"/>
      <c r="F259" s="70"/>
      <c r="G259" s="49"/>
      <c r="H259" s="49"/>
      <c r="I259" s="49"/>
      <c r="J259" s="49"/>
      <c r="K259" s="49"/>
      <c r="L259" s="49"/>
      <c r="M259" s="49"/>
      <c r="N259" s="49"/>
      <c r="O259" s="49"/>
      <c r="P259" s="49"/>
    </row>
    <row r="260" spans="1:16" s="21" customFormat="1" ht="27.75" customHeight="1" x14ac:dyDescent="0.25">
      <c r="A260" s="49"/>
      <c r="B260" s="49"/>
      <c r="C260" s="26">
        <f>_xlfn.XLOOKUP($D$12,'#Social Connection'!$B$86:$B$142,'#Social Connection'!$C$86:$C$142)</f>
        <v>0.6366666666666666</v>
      </c>
      <c r="D260" s="39">
        <f>'#Social Connection'!$C$84</f>
        <v>0.59799999999999998</v>
      </c>
      <c r="E260" s="49"/>
      <c r="F260" s="49"/>
      <c r="G260" s="49"/>
      <c r="H260" s="49"/>
      <c r="I260" s="49"/>
      <c r="J260" s="49"/>
      <c r="K260" s="49"/>
      <c r="L260" s="49"/>
      <c r="M260" s="49"/>
      <c r="N260" s="49"/>
      <c r="O260" s="49"/>
      <c r="P260" s="49"/>
    </row>
    <row r="261" spans="1:16" s="21" customFormat="1" ht="17.25" x14ac:dyDescent="0.25">
      <c r="A261" s="49"/>
      <c r="B261" s="49"/>
      <c r="C261" s="57"/>
      <c r="D261" s="49"/>
      <c r="E261" s="49"/>
      <c r="F261" s="49"/>
      <c r="G261" s="49"/>
      <c r="H261" s="49"/>
      <c r="I261" s="49"/>
      <c r="J261" s="49"/>
      <c r="K261" s="49"/>
      <c r="L261" s="49"/>
      <c r="M261" s="49"/>
      <c r="N261" s="49"/>
      <c r="O261" s="49"/>
      <c r="P261" s="49"/>
    </row>
    <row r="262" spans="1:16" s="21" customFormat="1" ht="17.25" x14ac:dyDescent="0.25">
      <c r="A262" s="49"/>
      <c r="B262" s="49"/>
      <c r="C262" s="57"/>
      <c r="D262" s="49"/>
      <c r="E262" s="49"/>
      <c r="F262" s="49"/>
      <c r="G262" s="49"/>
      <c r="H262" s="49"/>
      <c r="I262" s="49"/>
      <c r="J262" s="49"/>
      <c r="K262" s="49"/>
      <c r="L262" s="49"/>
      <c r="M262" s="49"/>
      <c r="N262" s="49"/>
      <c r="O262" s="49"/>
      <c r="P262" s="49"/>
    </row>
    <row r="263" spans="1:16" s="36" customFormat="1" ht="36" customHeight="1" x14ac:dyDescent="0.25">
      <c r="A263" s="68"/>
      <c r="B263" s="213" t="s">
        <v>122</v>
      </c>
      <c r="C263" s="213"/>
      <c r="D263" s="213"/>
      <c r="E263" s="213"/>
      <c r="F263" s="213"/>
      <c r="G263" s="213"/>
      <c r="H263" s="213"/>
      <c r="I263" s="213"/>
      <c r="J263" s="213"/>
      <c r="K263" s="213"/>
      <c r="L263" s="213"/>
      <c r="M263" s="74"/>
      <c r="N263" s="74"/>
      <c r="O263" s="74"/>
      <c r="P263" s="75"/>
    </row>
    <row r="264" spans="1:16" ht="17.25" x14ac:dyDescent="0.25">
      <c r="A264" s="40"/>
      <c r="B264" s="40"/>
      <c r="C264" s="57"/>
      <c r="D264" s="49"/>
      <c r="E264" s="49"/>
      <c r="F264" s="49"/>
      <c r="G264" s="40"/>
      <c r="H264" s="40"/>
      <c r="I264" s="40"/>
      <c r="J264" s="40"/>
      <c r="K264" s="40"/>
      <c r="L264" s="40"/>
      <c r="M264" s="40"/>
      <c r="N264" s="40"/>
      <c r="O264" s="40"/>
      <c r="P264" s="40"/>
    </row>
    <row r="265" spans="1:16" ht="17.25" x14ac:dyDescent="0.25">
      <c r="A265" s="40"/>
      <c r="B265" s="40"/>
      <c r="C265" s="215" t="s">
        <v>39</v>
      </c>
      <c r="D265" s="216"/>
      <c r="E265" s="49"/>
      <c r="F265" s="49"/>
      <c r="G265" s="221" t="s">
        <v>55</v>
      </c>
      <c r="H265" s="222"/>
      <c r="I265" s="40"/>
      <c r="J265" s="40"/>
      <c r="K265" s="40"/>
      <c r="L265" s="40"/>
      <c r="M265" s="40"/>
      <c r="N265" s="40"/>
      <c r="O265" s="40"/>
      <c r="P265" s="40"/>
    </row>
    <row r="266" spans="1:16" ht="36" customHeight="1" x14ac:dyDescent="0.25">
      <c r="A266" s="40"/>
      <c r="B266" s="40"/>
      <c r="C266" s="219" t="s">
        <v>123</v>
      </c>
      <c r="D266" s="220"/>
      <c r="E266" s="49"/>
      <c r="F266" s="49"/>
      <c r="G266" s="217" t="s">
        <v>124</v>
      </c>
      <c r="H266" s="218"/>
      <c r="I266" s="40"/>
      <c r="J266" s="40"/>
      <c r="K266" s="40"/>
      <c r="L266" s="40"/>
      <c r="M266" s="40"/>
      <c r="N266" s="40"/>
      <c r="O266" s="40"/>
      <c r="P266" s="40"/>
    </row>
    <row r="267" spans="1:16" ht="17.25" x14ac:dyDescent="0.25">
      <c r="A267" s="40"/>
      <c r="B267" s="40"/>
      <c r="C267" s="27" t="s">
        <v>42</v>
      </c>
      <c r="D267" s="28" t="s">
        <v>43</v>
      </c>
      <c r="E267" s="49"/>
      <c r="F267" s="49"/>
      <c r="G267" s="29" t="s">
        <v>42</v>
      </c>
      <c r="H267" s="30" t="s">
        <v>43</v>
      </c>
      <c r="I267" s="40"/>
      <c r="J267" s="40"/>
      <c r="K267" s="40"/>
      <c r="L267" s="40"/>
      <c r="M267" s="40"/>
      <c r="N267" s="40"/>
      <c r="O267" s="40"/>
      <c r="P267" s="40"/>
    </row>
    <row r="268" spans="1:16" ht="24" customHeight="1" x14ac:dyDescent="0.25">
      <c r="A268" s="40"/>
      <c r="B268" s="40"/>
      <c r="C268" s="32">
        <f>_xlfn.XLOOKUP($D$12,'#Suicides'!B20:B79,'#Suicides'!C20:C79)</f>
        <v>16.100000000000001</v>
      </c>
      <c r="D268" s="32">
        <f>'#Suicides'!$C$20</f>
        <v>11</v>
      </c>
      <c r="E268" s="49"/>
      <c r="F268" s="49"/>
      <c r="G268" s="32">
        <f>_xlfn.XLOOKUP($D$12,'#Suicides'!B86:B140,'#Suicides'!C86:C140)</f>
        <v>74.629796929999998</v>
      </c>
      <c r="H268" s="32">
        <f>'#Suicides'!$C$84</f>
        <v>85.8</v>
      </c>
      <c r="I268" s="40"/>
      <c r="J268" s="40"/>
      <c r="K268" s="40"/>
      <c r="L268" s="40"/>
      <c r="M268" s="40"/>
      <c r="N268" s="40"/>
      <c r="O268" s="40"/>
      <c r="P268" s="40"/>
    </row>
    <row r="269" spans="1:16" ht="17.25" hidden="1" x14ac:dyDescent="0.25">
      <c r="A269" s="40"/>
      <c r="B269" s="40"/>
      <c r="C269" s="57"/>
      <c r="D269" s="49"/>
      <c r="E269" s="49"/>
      <c r="F269" s="49"/>
      <c r="G269" s="40"/>
      <c r="H269" s="40"/>
      <c r="I269" s="40"/>
      <c r="J269" s="40"/>
      <c r="K269" s="40"/>
      <c r="L269" s="40"/>
      <c r="M269" s="40"/>
      <c r="N269" s="40"/>
      <c r="O269" s="40"/>
      <c r="P269" s="40"/>
    </row>
    <row r="270" spans="1:16" ht="17.25" hidden="1" x14ac:dyDescent="0.25">
      <c r="A270" s="40"/>
      <c r="B270" s="40"/>
      <c r="C270" s="49"/>
      <c r="D270" s="49"/>
      <c r="E270" s="49"/>
      <c r="F270" s="49"/>
      <c r="G270" s="40"/>
      <c r="H270" s="40"/>
      <c r="I270" s="40"/>
      <c r="J270" s="40"/>
      <c r="K270" s="40"/>
      <c r="L270" s="40"/>
      <c r="M270" s="40"/>
      <c r="N270" s="40"/>
      <c r="O270" s="40"/>
      <c r="P270" s="40"/>
    </row>
    <row r="271" spans="1:16" ht="14.25" hidden="1" customHeight="1" x14ac:dyDescent="0.25"/>
    <row r="272" spans="1:16" ht="9" hidden="1" customHeight="1" x14ac:dyDescent="0.25"/>
    <row r="273" ht="14.25" hidden="1" customHeight="1" x14ac:dyDescent="0.25"/>
    <row r="274" ht="14.25" hidden="1" customHeight="1" x14ac:dyDescent="0.25"/>
    <row r="275" ht="14.25" hidden="1" customHeight="1" x14ac:dyDescent="0.25"/>
    <row r="276" ht="14.25" hidden="1" customHeight="1" x14ac:dyDescent="0.25"/>
  </sheetData>
  <sheetProtection sheet="1" objects="1" scenarios="1" selectLockedCells="1"/>
  <protectedRanges>
    <protectedRange algorithmName="SHA-512" hashValue="HQxQNNZP24xa3wLkYVSHkpvp76BPf69b3ieQnCklAHpo4StBt74GMsdm5BxQIJSi+N80eXH8vZaj6v5vQcImOQ==" saltValue="FosmmXa/CJlu5kFv264BrQ==" spinCount="100000" sqref="C12" name="Calculated Fields and Eligiblity Metrics"/>
  </protectedRanges>
  <mergeCells count="161">
    <mergeCell ref="G63:H63"/>
    <mergeCell ref="G64:H64"/>
    <mergeCell ref="B13:L13"/>
    <mergeCell ref="C55:D55"/>
    <mergeCell ref="C51:D51"/>
    <mergeCell ref="C36:D36"/>
    <mergeCell ref="C37:D37"/>
    <mergeCell ref="G21:H21"/>
    <mergeCell ref="C26:D26"/>
    <mergeCell ref="G26:H26"/>
    <mergeCell ref="C27:D27"/>
    <mergeCell ref="G51:H51"/>
    <mergeCell ref="C21:D21"/>
    <mergeCell ref="G20:H20"/>
    <mergeCell ref="C15:D15"/>
    <mergeCell ref="C16:D16"/>
    <mergeCell ref="G15:H15"/>
    <mergeCell ref="G16:H16"/>
    <mergeCell ref="C20:D20"/>
    <mergeCell ref="C45:D45"/>
    <mergeCell ref="G45:H45"/>
    <mergeCell ref="C95:D95"/>
    <mergeCell ref="G91:H91"/>
    <mergeCell ref="C96:D96"/>
    <mergeCell ref="C84:D84"/>
    <mergeCell ref="G84:H84"/>
    <mergeCell ref="C85:D85"/>
    <mergeCell ref="G85:H85"/>
    <mergeCell ref="C91:D91"/>
    <mergeCell ref="C80:D80"/>
    <mergeCell ref="G80:H80"/>
    <mergeCell ref="C90:D90"/>
    <mergeCell ref="G90:H90"/>
    <mergeCell ref="C117:D117"/>
    <mergeCell ref="C121:D121"/>
    <mergeCell ref="G121:H121"/>
    <mergeCell ref="C122:D122"/>
    <mergeCell ref="G122:H122"/>
    <mergeCell ref="B140:L140"/>
    <mergeCell ref="C142:D142"/>
    <mergeCell ref="G142:H142"/>
    <mergeCell ref="B127:L127"/>
    <mergeCell ref="C129:D129"/>
    <mergeCell ref="G129:H129"/>
    <mergeCell ref="C134:D134"/>
    <mergeCell ref="C135:D135"/>
    <mergeCell ref="G135:H135"/>
    <mergeCell ref="G103:H103"/>
    <mergeCell ref="C104:D104"/>
    <mergeCell ref="G104:H104"/>
    <mergeCell ref="C108:D108"/>
    <mergeCell ref="G108:H108"/>
    <mergeCell ref="C109:D109"/>
    <mergeCell ref="G109:H109"/>
    <mergeCell ref="B114:L114"/>
    <mergeCell ref="C116:D116"/>
    <mergeCell ref="B263:L263"/>
    <mergeCell ref="C265:D265"/>
    <mergeCell ref="G265:H265"/>
    <mergeCell ref="C168:D168"/>
    <mergeCell ref="C173:D173"/>
    <mergeCell ref="G173:H173"/>
    <mergeCell ref="C174:D174"/>
    <mergeCell ref="G174:H174"/>
    <mergeCell ref="G178:H178"/>
    <mergeCell ref="G179:H179"/>
    <mergeCell ref="G234:H234"/>
    <mergeCell ref="C235:D235"/>
    <mergeCell ref="G235:H235"/>
    <mergeCell ref="C179:D179"/>
    <mergeCell ref="B197:L197"/>
    <mergeCell ref="C199:D199"/>
    <mergeCell ref="G199:H199"/>
    <mergeCell ref="B226:L226"/>
    <mergeCell ref="C239:D239"/>
    <mergeCell ref="B184:L184"/>
    <mergeCell ref="C191:D191"/>
    <mergeCell ref="G191:H191"/>
    <mergeCell ref="C266:D266"/>
    <mergeCell ref="G266:H266"/>
    <mergeCell ref="C208:D208"/>
    <mergeCell ref="G208:H208"/>
    <mergeCell ref="C246:D246"/>
    <mergeCell ref="G246:H246"/>
    <mergeCell ref="C247:D247"/>
    <mergeCell ref="G247:H247"/>
    <mergeCell ref="C252:D252"/>
    <mergeCell ref="G252:H252"/>
    <mergeCell ref="C253:D253"/>
    <mergeCell ref="G253:H253"/>
    <mergeCell ref="B213:L213"/>
    <mergeCell ref="C215:D215"/>
    <mergeCell ref="G215:H215"/>
    <mergeCell ref="C240:D240"/>
    <mergeCell ref="B244:L244"/>
    <mergeCell ref="C216:D216"/>
    <mergeCell ref="G216:H216"/>
    <mergeCell ref="C228:D228"/>
    <mergeCell ref="G228:H228"/>
    <mergeCell ref="C229:D229"/>
    <mergeCell ref="C257:D257"/>
    <mergeCell ref="C258:D258"/>
    <mergeCell ref="C68:D68"/>
    <mergeCell ref="G68:H68"/>
    <mergeCell ref="G27:H27"/>
    <mergeCell ref="C31:D31"/>
    <mergeCell ref="G31:H31"/>
    <mergeCell ref="C32:D32"/>
    <mergeCell ref="G32:H32"/>
    <mergeCell ref="C79:D79"/>
    <mergeCell ref="G79:H79"/>
    <mergeCell ref="C73:D73"/>
    <mergeCell ref="C74:D74"/>
    <mergeCell ref="G73:H73"/>
    <mergeCell ref="G74:H74"/>
    <mergeCell ref="C69:D69"/>
    <mergeCell ref="G69:H69"/>
    <mergeCell ref="C56:D56"/>
    <mergeCell ref="B61:L61"/>
    <mergeCell ref="C63:D63"/>
    <mergeCell ref="C64:D64"/>
    <mergeCell ref="B42:L42"/>
    <mergeCell ref="C44:D44"/>
    <mergeCell ref="G44:H44"/>
    <mergeCell ref="C50:D50"/>
    <mergeCell ref="G50:H50"/>
    <mergeCell ref="G155:H155"/>
    <mergeCell ref="C156:D156"/>
    <mergeCell ref="G156:H156"/>
    <mergeCell ref="C161:D161"/>
    <mergeCell ref="G161:H161"/>
    <mergeCell ref="C162:D162"/>
    <mergeCell ref="G162:H162"/>
    <mergeCell ref="G229:H229"/>
    <mergeCell ref="C234:D234"/>
    <mergeCell ref="C186:D186"/>
    <mergeCell ref="C187:D187"/>
    <mergeCell ref="B101:L101"/>
    <mergeCell ref="C103:D103"/>
    <mergeCell ref="C221:D221"/>
    <mergeCell ref="G221:H221"/>
    <mergeCell ref="C200:D200"/>
    <mergeCell ref="G200:H200"/>
    <mergeCell ref="B205:L205"/>
    <mergeCell ref="C207:D207"/>
    <mergeCell ref="G207:H207"/>
    <mergeCell ref="C192:D192"/>
    <mergeCell ref="G192:H192"/>
    <mergeCell ref="C220:D220"/>
    <mergeCell ref="G220:H220"/>
    <mergeCell ref="C148:D148"/>
    <mergeCell ref="G148:H148"/>
    <mergeCell ref="C149:D149"/>
    <mergeCell ref="G149:H149"/>
    <mergeCell ref="C167:D167"/>
    <mergeCell ref="C143:D143"/>
    <mergeCell ref="G143:H143"/>
    <mergeCell ref="C130:D130"/>
    <mergeCell ref="G130:H130"/>
    <mergeCell ref="C178:D178"/>
    <mergeCell ref="C155:D15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EF1D5B5-A0F8-4D52-85CB-1E0A7CFF067B}">
          <x14:formula1>
            <xm:f>'#Access to Care'!$B$30:$B$87</xm:f>
          </x14:formula1>
          <xm:sqref>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DE07-B228-4D63-9104-AD35B972AB86}">
  <sheetPr codeName="Sheet3">
    <tabColor rgb="FFF9A71C"/>
  </sheetPr>
  <dimension ref="A1:AE475"/>
  <sheetViews>
    <sheetView topLeftCell="A230" zoomScale="70" zoomScaleNormal="70" workbookViewId="0">
      <selection activeCell="B9" sqref="B9:AB9"/>
    </sheetView>
  </sheetViews>
  <sheetFormatPr defaultColWidth="0" defaultRowHeight="17.25" zeroHeight="1" outlineLevelRow="1" x14ac:dyDescent="0.3"/>
  <cols>
    <col min="1" max="1" width="9" style="14" customWidth="1"/>
    <col min="2" max="2" width="24.42578125" style="92" customWidth="1"/>
    <col min="3" max="3" width="20.85546875" style="92" customWidth="1"/>
    <col min="4" max="4" width="20.85546875" style="14" customWidth="1"/>
    <col min="5" max="31" width="9" style="14" customWidth="1"/>
    <col min="32" max="16384" width="9" style="14" hidden="1"/>
  </cols>
  <sheetData>
    <row r="1" spans="1:28" x14ac:dyDescent="0.3">
      <c r="A1" s="2" t="s">
        <v>0</v>
      </c>
      <c r="B1" s="14"/>
      <c r="C1" s="14"/>
    </row>
    <row r="2" spans="1:28" x14ac:dyDescent="0.3">
      <c r="B2" s="14"/>
      <c r="C2" s="14"/>
    </row>
    <row r="3" spans="1:28" x14ac:dyDescent="0.3">
      <c r="B3" s="14"/>
      <c r="C3" s="14"/>
    </row>
    <row r="4" spans="1:28" ht="12.75" customHeight="1" x14ac:dyDescent="0.3">
      <c r="A4" s="90"/>
      <c r="B4" s="170"/>
      <c r="C4" s="170"/>
      <c r="D4" s="90" t="s">
        <v>1</v>
      </c>
      <c r="E4" s="90"/>
    </row>
    <row r="5" spans="1:28" ht="14.25" customHeight="1" x14ac:dyDescent="0.3">
      <c r="A5" s="13"/>
      <c r="B5" s="180" t="s">
        <v>2</v>
      </c>
      <c r="C5" s="207"/>
      <c r="D5" s="207"/>
      <c r="E5" s="170"/>
    </row>
    <row r="6" spans="1:28" ht="14.25" customHeight="1" x14ac:dyDescent="0.3">
      <c r="A6" s="13"/>
      <c r="B6" s="178" t="s">
        <v>3</v>
      </c>
      <c r="C6" s="188"/>
      <c r="D6" s="188"/>
      <c r="E6" s="188"/>
    </row>
    <row r="7" spans="1:28" x14ac:dyDescent="0.3">
      <c r="A7" s="15"/>
      <c r="B7" s="171" t="str">
        <f>Overview!B7</f>
        <v>Last Updated September 15, 2025</v>
      </c>
      <c r="C7" s="208"/>
      <c r="D7" s="170"/>
      <c r="E7" s="170"/>
    </row>
    <row r="8" spans="1:28" ht="20.100000000000001" customHeight="1" x14ac:dyDescent="0.3"/>
    <row r="9" spans="1:28" s="91" customFormat="1" x14ac:dyDescent="0.25">
      <c r="B9" s="205" t="s">
        <v>307</v>
      </c>
      <c r="C9" s="206"/>
      <c r="D9" s="206"/>
      <c r="E9" s="206"/>
      <c r="F9" s="206"/>
      <c r="G9" s="206"/>
      <c r="H9" s="206"/>
      <c r="I9" s="206"/>
      <c r="J9" s="206"/>
      <c r="K9" s="206"/>
      <c r="L9" s="206"/>
      <c r="M9" s="206"/>
      <c r="N9" s="206"/>
      <c r="O9" s="206"/>
      <c r="P9" s="206"/>
      <c r="Q9" s="206"/>
      <c r="R9" s="206"/>
      <c r="S9" s="206"/>
      <c r="T9" s="206"/>
      <c r="U9" s="206"/>
      <c r="V9" s="206"/>
      <c r="W9" s="206"/>
      <c r="X9" s="206"/>
      <c r="Y9" s="206"/>
      <c r="Z9" s="206"/>
      <c r="AA9" s="206"/>
      <c r="AB9" s="206"/>
    </row>
    <row r="10" spans="1:28" s="91" customFormat="1" ht="20.100000000000001" customHeight="1" x14ac:dyDescent="0.25">
      <c r="B10" s="209" t="s">
        <v>306</v>
      </c>
    </row>
    <row r="11" spans="1:28" s="91" customFormat="1" ht="20.100000000000001" customHeight="1" x14ac:dyDescent="0.25"/>
    <row r="12" spans="1:28" s="12" customFormat="1" ht="20.100000000000001" customHeight="1" x14ac:dyDescent="0.3">
      <c r="B12" s="93"/>
      <c r="C12" s="93"/>
      <c r="D12" s="14"/>
      <c r="E12" s="14"/>
      <c r="F12" s="14"/>
    </row>
    <row r="13" spans="1:28" s="12" customFormat="1" x14ac:dyDescent="0.3">
      <c r="B13" s="236" t="s">
        <v>125</v>
      </c>
      <c r="C13" s="236"/>
      <c r="D13" s="14"/>
      <c r="E13" s="14"/>
    </row>
    <row r="14" spans="1:28" s="12" customFormat="1" ht="34.5" x14ac:dyDescent="0.3">
      <c r="B14" s="79" t="s">
        <v>126</v>
      </c>
      <c r="C14" s="79" t="s">
        <v>127</v>
      </c>
      <c r="D14" s="14"/>
      <c r="E14" s="14"/>
    </row>
    <row r="15" spans="1:28" s="12" customFormat="1" ht="51.75" x14ac:dyDescent="0.3">
      <c r="B15" s="79" t="s">
        <v>128</v>
      </c>
      <c r="C15" s="79" t="s">
        <v>127</v>
      </c>
      <c r="D15" s="14"/>
      <c r="E15" s="14"/>
    </row>
    <row r="16" spans="1:28" s="12" customFormat="1" ht="34.5" x14ac:dyDescent="0.3">
      <c r="B16" s="79" t="s">
        <v>129</v>
      </c>
      <c r="C16" s="79" t="s">
        <v>127</v>
      </c>
      <c r="D16" s="14"/>
      <c r="E16" s="14"/>
    </row>
    <row r="17" spans="2:12" s="12" customFormat="1" ht="51.75" x14ac:dyDescent="0.3">
      <c r="B17" s="79" t="s">
        <v>130</v>
      </c>
      <c r="C17" s="79" t="s">
        <v>127</v>
      </c>
      <c r="D17" s="14"/>
      <c r="E17" s="14"/>
    </row>
    <row r="18" spans="2:12" s="12" customFormat="1" ht="51.75" x14ac:dyDescent="0.3">
      <c r="B18" s="79" t="s">
        <v>131</v>
      </c>
      <c r="C18" s="79" t="s">
        <v>132</v>
      </c>
      <c r="D18" s="14"/>
      <c r="E18" s="14"/>
    </row>
    <row r="19" spans="2:12" s="12" customFormat="1" ht="51.75" x14ac:dyDescent="0.3">
      <c r="B19" s="79" t="s">
        <v>133</v>
      </c>
      <c r="C19" s="79" t="s">
        <v>132</v>
      </c>
      <c r="D19" s="14"/>
      <c r="E19" s="14"/>
    </row>
    <row r="20" spans="2:12" s="12" customFormat="1" ht="86.25" x14ac:dyDescent="0.3">
      <c r="B20" s="79" t="s">
        <v>134</v>
      </c>
      <c r="C20" s="79" t="s">
        <v>132</v>
      </c>
      <c r="D20" s="14" t="s">
        <v>1</v>
      </c>
      <c r="E20" s="14"/>
    </row>
    <row r="21" spans="2:12" s="12" customFormat="1" ht="51.75" x14ac:dyDescent="0.3">
      <c r="B21" s="79" t="s">
        <v>135</v>
      </c>
      <c r="C21" s="79" t="s">
        <v>132</v>
      </c>
      <c r="D21" s="14"/>
      <c r="E21" s="14"/>
    </row>
    <row r="22" spans="2:12" s="12" customFormat="1" ht="51.75" x14ac:dyDescent="0.3">
      <c r="B22" s="79" t="s">
        <v>136</v>
      </c>
      <c r="C22" s="79">
        <v>2023</v>
      </c>
      <c r="D22" s="14"/>
      <c r="E22" s="14"/>
    </row>
    <row r="23" spans="2:12" s="12" customFormat="1" x14ac:dyDescent="0.3">
      <c r="B23" s="174"/>
      <c r="C23" s="174"/>
      <c r="D23" s="14"/>
      <c r="E23" s="14"/>
      <c r="F23" s="14"/>
    </row>
    <row r="24" spans="2:12" s="51" customFormat="1" ht="18" customHeight="1" x14ac:dyDescent="0.25">
      <c r="B24" s="235"/>
      <c r="C24" s="235"/>
      <c r="D24" s="235"/>
      <c r="E24" s="235"/>
      <c r="F24" s="235"/>
      <c r="G24" s="235"/>
      <c r="H24" s="235"/>
      <c r="I24" s="235"/>
      <c r="J24" s="235"/>
      <c r="K24" s="235"/>
      <c r="L24" s="235"/>
    </row>
    <row r="25" spans="2:12" s="12" customFormat="1" x14ac:dyDescent="0.3">
      <c r="B25" s="174"/>
      <c r="C25" s="174"/>
      <c r="D25" s="14"/>
      <c r="E25" s="14"/>
      <c r="F25" s="14"/>
    </row>
    <row r="26" spans="2:12" x14ac:dyDescent="0.3">
      <c r="B26" s="215" t="s">
        <v>137</v>
      </c>
      <c r="C26" s="216"/>
    </row>
    <row r="27" spans="2:12" ht="118.5" customHeight="1" x14ac:dyDescent="0.3">
      <c r="B27" s="80" t="s">
        <v>36</v>
      </c>
      <c r="C27" s="169" t="s">
        <v>126</v>
      </c>
    </row>
    <row r="28" spans="2:12" x14ac:dyDescent="0.3">
      <c r="B28" s="81" t="s">
        <v>43</v>
      </c>
      <c r="C28" s="82">
        <v>0.10559613991234525</v>
      </c>
    </row>
    <row r="29" spans="2:12" x14ac:dyDescent="0.3">
      <c r="B29" s="83" t="s">
        <v>138</v>
      </c>
      <c r="C29" s="84">
        <v>0.12372378775260311</v>
      </c>
    </row>
    <row r="30" spans="2:12" outlineLevel="1" x14ac:dyDescent="0.3">
      <c r="B30" s="85" t="s">
        <v>37</v>
      </c>
      <c r="C30" s="86">
        <v>8.0666953760025834E-2</v>
      </c>
    </row>
    <row r="31" spans="2:12" outlineLevel="1" x14ac:dyDescent="0.3">
      <c r="B31" s="85" t="s">
        <v>139</v>
      </c>
      <c r="C31" s="86">
        <v>4.3010752688172046E-2</v>
      </c>
    </row>
    <row r="32" spans="2:12" outlineLevel="1" x14ac:dyDescent="0.3">
      <c r="B32" s="85" t="s">
        <v>140</v>
      </c>
      <c r="C32" s="86">
        <v>0.10790750785041393</v>
      </c>
    </row>
    <row r="33" spans="2:20" outlineLevel="1" x14ac:dyDescent="0.3">
      <c r="B33" s="85" t="s">
        <v>141</v>
      </c>
      <c r="C33" s="86">
        <v>0.14400891876171396</v>
      </c>
      <c r="G33" s="14" t="s">
        <v>1</v>
      </c>
    </row>
    <row r="34" spans="2:20" outlineLevel="1" x14ac:dyDescent="0.3">
      <c r="B34" s="85" t="s">
        <v>142</v>
      </c>
      <c r="C34" s="86">
        <v>0.11702642532184687</v>
      </c>
    </row>
    <row r="35" spans="2:20" outlineLevel="1" x14ac:dyDescent="0.3">
      <c r="B35" s="85" t="s">
        <v>143</v>
      </c>
      <c r="C35" s="86">
        <v>0.13718251624335498</v>
      </c>
    </row>
    <row r="36" spans="2:20" outlineLevel="1" x14ac:dyDescent="0.3">
      <c r="B36" s="85" t="s">
        <v>144</v>
      </c>
      <c r="C36" s="86">
        <v>8.3225285399340793E-2</v>
      </c>
    </row>
    <row r="37" spans="2:20" outlineLevel="1" x14ac:dyDescent="0.3">
      <c r="B37" s="85" t="s">
        <v>145</v>
      </c>
      <c r="C37" s="86">
        <v>0.16084303937881309</v>
      </c>
    </row>
    <row r="38" spans="2:20" outlineLevel="1" x14ac:dyDescent="0.3">
      <c r="B38" s="85" t="s">
        <v>146</v>
      </c>
      <c r="C38" s="86">
        <v>0.12916771120581599</v>
      </c>
      <c r="G38" s="14" t="s">
        <v>1</v>
      </c>
    </row>
    <row r="39" spans="2:20" outlineLevel="1" x14ac:dyDescent="0.3">
      <c r="B39" s="85" t="s">
        <v>147</v>
      </c>
      <c r="C39" s="86">
        <v>8.7921587013215341E-2</v>
      </c>
    </row>
    <row r="40" spans="2:20" outlineLevel="1" x14ac:dyDescent="0.3">
      <c r="B40" s="85" t="s">
        <v>148</v>
      </c>
      <c r="C40" s="86">
        <v>9.8892405063291139E-2</v>
      </c>
      <c r="T40" s="14" t="s">
        <v>1</v>
      </c>
    </row>
    <row r="41" spans="2:20" outlineLevel="1" x14ac:dyDescent="0.3">
      <c r="B41" s="85" t="s">
        <v>149</v>
      </c>
      <c r="C41" s="86">
        <v>0.18241083983126677</v>
      </c>
    </row>
    <row r="42" spans="2:20" outlineLevel="1" x14ac:dyDescent="0.3">
      <c r="B42" s="85" t="s">
        <v>150</v>
      </c>
      <c r="C42" s="86">
        <v>8.2439236476346753E-2</v>
      </c>
    </row>
    <row r="43" spans="2:20" outlineLevel="1" x14ac:dyDescent="0.3">
      <c r="B43" s="85" t="s">
        <v>151</v>
      </c>
      <c r="C43" s="86">
        <v>0.11949685534591195</v>
      </c>
    </row>
    <row r="44" spans="2:20" outlineLevel="1" x14ac:dyDescent="0.3">
      <c r="B44" s="85" t="s">
        <v>152</v>
      </c>
      <c r="C44" s="86">
        <v>0.12236810541971183</v>
      </c>
    </row>
    <row r="45" spans="2:20" outlineLevel="1" x14ac:dyDescent="0.3">
      <c r="B45" s="85" t="s">
        <v>153</v>
      </c>
      <c r="C45" s="86">
        <v>0.10422256743397826</v>
      </c>
    </row>
    <row r="46" spans="2:20" outlineLevel="1" x14ac:dyDescent="0.3">
      <c r="B46" s="85" t="s">
        <v>154</v>
      </c>
      <c r="C46" s="86">
        <v>0.17362035225048925</v>
      </c>
    </row>
    <row r="47" spans="2:20" outlineLevel="1" x14ac:dyDescent="0.3">
      <c r="B47" s="85" t="s">
        <v>155</v>
      </c>
      <c r="C47" s="86">
        <v>0.13849871620601117</v>
      </c>
    </row>
    <row r="48" spans="2:20" outlineLevel="1" x14ac:dyDescent="0.3">
      <c r="B48" s="85" t="s">
        <v>156</v>
      </c>
      <c r="C48" s="86">
        <v>7.6979654350519802E-2</v>
      </c>
    </row>
    <row r="49" spans="2:3" outlineLevel="1" x14ac:dyDescent="0.3">
      <c r="B49" s="85" t="s">
        <v>157</v>
      </c>
      <c r="C49" s="86">
        <v>0.15074854992945602</v>
      </c>
    </row>
    <row r="50" spans="2:3" outlineLevel="1" x14ac:dyDescent="0.3">
      <c r="B50" s="85" t="s">
        <v>158</v>
      </c>
      <c r="C50" s="86">
        <v>0.13669014084507042</v>
      </c>
    </row>
    <row r="51" spans="2:3" outlineLevel="1" x14ac:dyDescent="0.3">
      <c r="B51" s="85" t="s">
        <v>159</v>
      </c>
      <c r="C51" s="86">
        <v>0.13036020583190394</v>
      </c>
    </row>
    <row r="52" spans="2:3" outlineLevel="1" x14ac:dyDescent="0.3">
      <c r="B52" s="85" t="s">
        <v>160</v>
      </c>
      <c r="C52" s="86">
        <v>0.1673572744014733</v>
      </c>
    </row>
    <row r="53" spans="2:3" outlineLevel="1" x14ac:dyDescent="0.3">
      <c r="B53" s="85" t="s">
        <v>161</v>
      </c>
      <c r="C53" s="86">
        <v>0.10745237641175598</v>
      </c>
    </row>
    <row r="54" spans="2:3" outlineLevel="1" x14ac:dyDescent="0.3">
      <c r="B54" s="85" t="s">
        <v>162</v>
      </c>
      <c r="C54" s="86">
        <v>0.13186813186813187</v>
      </c>
    </row>
    <row r="55" spans="2:3" outlineLevel="1" x14ac:dyDescent="0.3">
      <c r="B55" s="85" t="s">
        <v>163</v>
      </c>
      <c r="C55" s="86">
        <v>9.7614678899082569E-2</v>
      </c>
    </row>
    <row r="56" spans="2:3" outlineLevel="1" x14ac:dyDescent="0.3">
      <c r="B56" s="85" t="s">
        <v>164</v>
      </c>
      <c r="C56" s="86">
        <v>8.4933885305533835E-2</v>
      </c>
    </row>
    <row r="57" spans="2:3" outlineLevel="1" x14ac:dyDescent="0.3">
      <c r="B57" s="85" t="s">
        <v>165</v>
      </c>
      <c r="C57" s="86">
        <v>0.122592873388931</v>
      </c>
    </row>
    <row r="58" spans="2:3" outlineLevel="1" x14ac:dyDescent="0.3">
      <c r="B58" s="85" t="s">
        <v>166</v>
      </c>
      <c r="C58" s="86">
        <v>0.21184780132148553</v>
      </c>
    </row>
    <row r="59" spans="2:3" outlineLevel="1" x14ac:dyDescent="0.3">
      <c r="B59" s="85" t="s">
        <v>167</v>
      </c>
      <c r="C59" s="86">
        <v>0.11273461235997523</v>
      </c>
    </row>
    <row r="60" spans="2:3" outlineLevel="1" x14ac:dyDescent="0.3">
      <c r="B60" s="85" t="s">
        <v>168</v>
      </c>
      <c r="C60" s="86">
        <v>0.12485470211627521</v>
      </c>
    </row>
    <row r="61" spans="2:3" outlineLevel="1" x14ac:dyDescent="0.3">
      <c r="B61" s="85" t="s">
        <v>169</v>
      </c>
      <c r="C61" s="86">
        <v>0.12598904443091904</v>
      </c>
    </row>
    <row r="62" spans="2:3" outlineLevel="1" x14ac:dyDescent="0.3">
      <c r="B62" s="85" t="s">
        <v>170</v>
      </c>
      <c r="C62" s="86">
        <v>0.13584642405486347</v>
      </c>
    </row>
    <row r="63" spans="2:3" outlineLevel="1" x14ac:dyDescent="0.3">
      <c r="B63" s="85" t="s">
        <v>171</v>
      </c>
      <c r="C63" s="86">
        <v>0.10950171955067294</v>
      </c>
    </row>
    <row r="64" spans="2:3" outlineLevel="1" x14ac:dyDescent="0.3">
      <c r="B64" s="85" t="s">
        <v>172</v>
      </c>
      <c r="C64" s="86">
        <v>5.861226835224824E-2</v>
      </c>
    </row>
    <row r="65" spans="2:3" outlineLevel="1" x14ac:dyDescent="0.3">
      <c r="B65" s="33" t="s">
        <v>173</v>
      </c>
      <c r="C65" s="86">
        <v>0.13510061280503952</v>
      </c>
    </row>
    <row r="66" spans="2:3" outlineLevel="1" x14ac:dyDescent="0.3">
      <c r="B66" s="85" t="s">
        <v>174</v>
      </c>
      <c r="C66" s="86">
        <v>0.14452748409550484</v>
      </c>
    </row>
    <row r="67" spans="2:3" outlineLevel="1" x14ac:dyDescent="0.3">
      <c r="B67" s="85" t="s">
        <v>175</v>
      </c>
      <c r="C67" s="86">
        <v>8.0258042706631366E-2</v>
      </c>
    </row>
    <row r="68" spans="2:3" outlineLevel="1" x14ac:dyDescent="0.3">
      <c r="B68" s="85" t="s">
        <v>176</v>
      </c>
      <c r="C68" s="86">
        <v>0.17994723455047532</v>
      </c>
    </row>
    <row r="69" spans="2:3" outlineLevel="1" x14ac:dyDescent="0.3">
      <c r="B69" s="85" t="s">
        <v>177</v>
      </c>
      <c r="C69" s="86">
        <v>0.17536441074223913</v>
      </c>
    </row>
    <row r="70" spans="2:3" outlineLevel="1" x14ac:dyDescent="0.3">
      <c r="B70" s="85" t="s">
        <v>178</v>
      </c>
      <c r="C70" s="86">
        <v>9.6383735885680916E-2</v>
      </c>
    </row>
    <row r="71" spans="2:3" outlineLevel="1" x14ac:dyDescent="0.3">
      <c r="B71" s="85" t="s">
        <v>179</v>
      </c>
      <c r="C71" s="86">
        <v>0.12873894776446981</v>
      </c>
    </row>
    <row r="72" spans="2:3" outlineLevel="1" x14ac:dyDescent="0.3">
      <c r="B72" s="85" t="s">
        <v>180</v>
      </c>
      <c r="C72" s="86">
        <v>6.2571363947274472E-2</v>
      </c>
    </row>
    <row r="73" spans="2:3" outlineLevel="1" x14ac:dyDescent="0.3">
      <c r="B73" s="85" t="s">
        <v>181</v>
      </c>
      <c r="C73" s="86">
        <v>0.16745945600817264</v>
      </c>
    </row>
    <row r="74" spans="2:3" outlineLevel="1" x14ac:dyDescent="0.3">
      <c r="B74" s="85" t="s">
        <v>182</v>
      </c>
      <c r="C74" s="86">
        <v>0.21494018091625328</v>
      </c>
    </row>
    <row r="75" spans="2:3" outlineLevel="1" x14ac:dyDescent="0.3">
      <c r="B75" s="85" t="s">
        <v>183</v>
      </c>
      <c r="C75" s="86">
        <v>9.8966026587887737E-2</v>
      </c>
    </row>
    <row r="76" spans="2:3" outlineLevel="1" x14ac:dyDescent="0.3">
      <c r="B76" s="85" t="s">
        <v>184</v>
      </c>
      <c r="C76" s="86">
        <v>0.15408740710438398</v>
      </c>
    </row>
    <row r="77" spans="2:3" outlineLevel="1" x14ac:dyDescent="0.3">
      <c r="B77" s="85" t="s">
        <v>185</v>
      </c>
      <c r="C77" s="86">
        <v>0.11920569773056494</v>
      </c>
    </row>
    <row r="78" spans="2:3" outlineLevel="1" x14ac:dyDescent="0.3">
      <c r="B78" s="85" t="s">
        <v>186</v>
      </c>
      <c r="C78" s="86">
        <v>0.15869175811731764</v>
      </c>
    </row>
    <row r="79" spans="2:3" outlineLevel="1" x14ac:dyDescent="0.3">
      <c r="B79" s="85" t="s">
        <v>187</v>
      </c>
      <c r="C79" s="86">
        <v>0.11723940133569802</v>
      </c>
    </row>
    <row r="80" spans="2:3" outlineLevel="1" x14ac:dyDescent="0.3">
      <c r="B80" s="85" t="s">
        <v>188</v>
      </c>
      <c r="C80" s="86">
        <v>9.8260383439113419E-2</v>
      </c>
    </row>
    <row r="81" spans="2:12" outlineLevel="1" x14ac:dyDescent="0.3">
      <c r="B81" s="85" t="s">
        <v>189</v>
      </c>
      <c r="C81" s="86">
        <v>0.13786027867913725</v>
      </c>
    </row>
    <row r="82" spans="2:12" outlineLevel="1" x14ac:dyDescent="0.3">
      <c r="B82" s="85" t="s">
        <v>190</v>
      </c>
      <c r="C82" s="86">
        <v>0.1152762730227519</v>
      </c>
    </row>
    <row r="83" spans="2:12" outlineLevel="1" x14ac:dyDescent="0.3">
      <c r="B83" s="85" t="s">
        <v>191</v>
      </c>
      <c r="C83" s="86">
        <v>0.1042834677970737</v>
      </c>
    </row>
    <row r="84" spans="2:12" outlineLevel="1" x14ac:dyDescent="0.3">
      <c r="B84" s="85" t="s">
        <v>192</v>
      </c>
      <c r="C84" s="86">
        <v>0.15980650089111431</v>
      </c>
    </row>
    <row r="85" spans="2:12" outlineLevel="1" x14ac:dyDescent="0.3">
      <c r="B85" s="85" t="s">
        <v>193</v>
      </c>
      <c r="C85" s="86">
        <v>0.11725435044139824</v>
      </c>
    </row>
    <row r="86" spans="2:12" outlineLevel="1" x14ac:dyDescent="0.3">
      <c r="B86" s="85" t="s">
        <v>194</v>
      </c>
      <c r="C86" s="86">
        <v>0.13401309336435593</v>
      </c>
    </row>
    <row r="87" spans="2:12" outlineLevel="1" x14ac:dyDescent="0.3">
      <c r="B87" s="85" t="s">
        <v>195</v>
      </c>
      <c r="C87" s="86">
        <v>0.12611661523469223</v>
      </c>
    </row>
    <row r="88" spans="2:12" x14ac:dyDescent="0.3">
      <c r="B88" s="197"/>
      <c r="C88" s="197"/>
      <c r="D88" s="198"/>
    </row>
    <row r="89" spans="2:12" s="51" customFormat="1" ht="15.75" customHeight="1" x14ac:dyDescent="0.25">
      <c r="B89" s="235"/>
      <c r="C89" s="235"/>
      <c r="D89" s="235"/>
      <c r="E89" s="235"/>
      <c r="F89" s="235"/>
      <c r="G89" s="235"/>
      <c r="H89" s="235"/>
      <c r="I89" s="235"/>
      <c r="J89" s="235"/>
      <c r="K89" s="235"/>
      <c r="L89" s="235"/>
    </row>
    <row r="90" spans="2:12" x14ac:dyDescent="0.3">
      <c r="B90" s="197"/>
      <c r="C90" s="197"/>
      <c r="D90" s="198"/>
    </row>
    <row r="91" spans="2:12" x14ac:dyDescent="0.3">
      <c r="B91" s="215" t="s">
        <v>137</v>
      </c>
      <c r="C91" s="216"/>
    </row>
    <row r="92" spans="2:12" ht="115.5" customHeight="1" x14ac:dyDescent="0.3">
      <c r="B92" s="80" t="s">
        <v>36</v>
      </c>
      <c r="C92" s="169" t="s">
        <v>128</v>
      </c>
    </row>
    <row r="93" spans="2:12" x14ac:dyDescent="0.3">
      <c r="B93" s="81" t="s">
        <v>43</v>
      </c>
      <c r="C93" s="82">
        <v>0.15519310951841239</v>
      </c>
    </row>
    <row r="94" spans="2:12" x14ac:dyDescent="0.3">
      <c r="B94" s="83" t="s">
        <v>138</v>
      </c>
      <c r="C94" s="84">
        <v>0.15070246519818131</v>
      </c>
    </row>
    <row r="95" spans="2:12" x14ac:dyDescent="0.3">
      <c r="B95" s="85" t="s">
        <v>37</v>
      </c>
      <c r="C95" s="86">
        <v>0.13970976493508858</v>
      </c>
    </row>
    <row r="96" spans="2:12" x14ac:dyDescent="0.3">
      <c r="B96" s="85" t="s">
        <v>139</v>
      </c>
      <c r="C96" s="86">
        <v>8.8888888888888892E-2</v>
      </c>
    </row>
    <row r="97" spans="2:3" x14ac:dyDescent="0.3">
      <c r="B97" s="85" t="s">
        <v>140</v>
      </c>
      <c r="C97" s="86">
        <v>0.15912596401028278</v>
      </c>
    </row>
    <row r="98" spans="2:3" x14ac:dyDescent="0.3">
      <c r="B98" s="85" t="s">
        <v>141</v>
      </c>
      <c r="C98" s="86">
        <v>0.17143837325349301</v>
      </c>
    </row>
    <row r="99" spans="2:3" x14ac:dyDescent="0.3">
      <c r="B99" s="85" t="s">
        <v>142</v>
      </c>
      <c r="C99" s="86">
        <v>9.3710578482609483E-2</v>
      </c>
    </row>
    <row r="100" spans="2:3" x14ac:dyDescent="0.3">
      <c r="B100" s="85" t="s">
        <v>143</v>
      </c>
      <c r="C100" s="86">
        <v>0.15994962216624686</v>
      </c>
    </row>
    <row r="101" spans="2:3" x14ac:dyDescent="0.3">
      <c r="B101" s="85" t="s">
        <v>144</v>
      </c>
      <c r="C101" s="86">
        <v>0.14000936411322643</v>
      </c>
    </row>
    <row r="102" spans="2:3" x14ac:dyDescent="0.3">
      <c r="B102" s="85" t="s">
        <v>145</v>
      </c>
      <c r="C102" s="86">
        <v>0.15089867667390874</v>
      </c>
    </row>
    <row r="103" spans="2:3" x14ac:dyDescent="0.3">
      <c r="B103" s="85" t="s">
        <v>146</v>
      </c>
      <c r="C103" s="86">
        <v>0.15050625372245385</v>
      </c>
    </row>
    <row r="104" spans="2:3" x14ac:dyDescent="0.3">
      <c r="B104" s="85" t="s">
        <v>147</v>
      </c>
      <c r="C104" s="86">
        <v>0.12968124233755618</v>
      </c>
    </row>
    <row r="105" spans="2:3" x14ac:dyDescent="0.3">
      <c r="B105" s="85" t="s">
        <v>148</v>
      </c>
      <c r="C105" s="86">
        <v>0.14514200298953661</v>
      </c>
    </row>
    <row r="106" spans="2:3" x14ac:dyDescent="0.3">
      <c r="B106" s="85" t="s">
        <v>149</v>
      </c>
      <c r="C106" s="86">
        <v>0.16503366612491294</v>
      </c>
    </row>
    <row r="107" spans="2:3" x14ac:dyDescent="0.3">
      <c r="B107" s="85" t="s">
        <v>150</v>
      </c>
      <c r="C107" s="86">
        <v>0.15760458328829316</v>
      </c>
    </row>
    <row r="108" spans="2:3" x14ac:dyDescent="0.3">
      <c r="B108" s="85" t="s">
        <v>151</v>
      </c>
      <c r="C108" s="86">
        <v>0.18148284765769088</v>
      </c>
    </row>
    <row r="109" spans="2:3" x14ac:dyDescent="0.3">
      <c r="B109" s="85" t="s">
        <v>152</v>
      </c>
      <c r="C109" s="86">
        <v>0.11969690446463167</v>
      </c>
    </row>
    <row r="110" spans="2:3" x14ac:dyDescent="0.3">
      <c r="B110" s="85" t="s">
        <v>153</v>
      </c>
      <c r="C110" s="86">
        <v>8.8125191776618594E-2</v>
      </c>
    </row>
    <row r="111" spans="2:3" x14ac:dyDescent="0.3">
      <c r="B111" s="85" t="s">
        <v>154</v>
      </c>
      <c r="C111" s="86">
        <v>0.1337956942638347</v>
      </c>
    </row>
    <row r="112" spans="2:3" x14ac:dyDescent="0.3">
      <c r="B112" s="85" t="s">
        <v>155</v>
      </c>
      <c r="C112" s="86">
        <v>9.7895003804209998E-2</v>
      </c>
    </row>
    <row r="113" spans="2:3" x14ac:dyDescent="0.3">
      <c r="B113" s="85" t="s">
        <v>156</v>
      </c>
      <c r="C113" s="86">
        <v>0.1258689113803991</v>
      </c>
    </row>
    <row r="114" spans="2:3" x14ac:dyDescent="0.3">
      <c r="B114" s="85" t="s">
        <v>157</v>
      </c>
      <c r="C114" s="86">
        <v>0.19210345166683057</v>
      </c>
    </row>
    <row r="115" spans="2:3" x14ac:dyDescent="0.3">
      <c r="B115" s="85" t="s">
        <v>158</v>
      </c>
      <c r="C115" s="86">
        <v>0.17615571776155717</v>
      </c>
    </row>
    <row r="116" spans="2:3" x14ac:dyDescent="0.3">
      <c r="B116" s="85" t="s">
        <v>159</v>
      </c>
      <c r="C116" s="86">
        <v>9.0909090909090912E-2</v>
      </c>
    </row>
    <row r="117" spans="2:3" x14ac:dyDescent="0.3">
      <c r="B117" s="85" t="s">
        <v>160</v>
      </c>
      <c r="C117" s="86">
        <v>0.11368072396048974</v>
      </c>
    </row>
    <row r="118" spans="2:3" x14ac:dyDescent="0.3">
      <c r="B118" s="85" t="s">
        <v>161</v>
      </c>
      <c r="C118" s="86">
        <v>0.14283228716356386</v>
      </c>
    </row>
    <row r="119" spans="2:3" x14ac:dyDescent="0.3">
      <c r="B119" s="85" t="s">
        <v>162</v>
      </c>
      <c r="C119" s="86">
        <v>0.10006373486297004</v>
      </c>
    </row>
    <row r="120" spans="2:3" x14ac:dyDescent="0.3">
      <c r="B120" s="85" t="s">
        <v>163</v>
      </c>
      <c r="C120" s="86">
        <v>0.10942249240121581</v>
      </c>
    </row>
    <row r="121" spans="2:3" x14ac:dyDescent="0.3">
      <c r="B121" s="85" t="s">
        <v>164</v>
      </c>
      <c r="C121" s="86">
        <v>0.16550366423071769</v>
      </c>
    </row>
    <row r="122" spans="2:3" x14ac:dyDescent="0.3">
      <c r="B122" s="85" t="s">
        <v>165</v>
      </c>
      <c r="C122" s="86">
        <v>0.15270100502512562</v>
      </c>
    </row>
    <row r="123" spans="2:3" x14ac:dyDescent="0.3">
      <c r="B123" s="85" t="s">
        <v>166</v>
      </c>
      <c r="C123" s="86">
        <v>0.16144287833827894</v>
      </c>
    </row>
    <row r="124" spans="2:3" x14ac:dyDescent="0.3">
      <c r="B124" s="85" t="s">
        <v>167</v>
      </c>
      <c r="C124" s="86">
        <v>0.20816194875235466</v>
      </c>
    </row>
    <row r="125" spans="2:3" x14ac:dyDescent="0.3">
      <c r="B125" s="85" t="s">
        <v>168</v>
      </c>
      <c r="C125" s="86">
        <v>0.1877211878750577</v>
      </c>
    </row>
    <row r="126" spans="2:3" x14ac:dyDescent="0.3">
      <c r="B126" s="85" t="s">
        <v>169</v>
      </c>
      <c r="C126" s="86">
        <v>6.6079295154185022E-2</v>
      </c>
    </row>
    <row r="127" spans="2:3" x14ac:dyDescent="0.3">
      <c r="B127" s="85" t="s">
        <v>170</v>
      </c>
      <c r="C127" s="86">
        <v>0.17339836063067451</v>
      </c>
    </row>
    <row r="128" spans="2:3" x14ac:dyDescent="0.3">
      <c r="B128" s="85" t="s">
        <v>171</v>
      </c>
      <c r="C128" s="86">
        <v>0.22299564804315181</v>
      </c>
    </row>
    <row r="129" spans="2:3" x14ac:dyDescent="0.3">
      <c r="B129" s="85" t="s">
        <v>172</v>
      </c>
      <c r="C129" s="86">
        <v>8.6686991869918698E-2</v>
      </c>
    </row>
    <row r="130" spans="2:3" x14ac:dyDescent="0.3">
      <c r="B130" s="33" t="s">
        <v>173</v>
      </c>
      <c r="C130" s="86">
        <v>0.17763979918175135</v>
      </c>
    </row>
    <row r="131" spans="2:3" x14ac:dyDescent="0.3">
      <c r="B131" s="85" t="s">
        <v>174</v>
      </c>
      <c r="C131" s="86">
        <v>0.19377051885671992</v>
      </c>
    </row>
    <row r="132" spans="2:3" x14ac:dyDescent="0.3">
      <c r="B132" s="85" t="s">
        <v>175</v>
      </c>
      <c r="C132" s="86">
        <v>0.13100944081336238</v>
      </c>
    </row>
    <row r="133" spans="2:3" x14ac:dyDescent="0.3">
      <c r="B133" s="85" t="s">
        <v>176</v>
      </c>
      <c r="C133" s="86">
        <v>0.18460762280420126</v>
      </c>
    </row>
    <row r="134" spans="2:3" x14ac:dyDescent="0.3">
      <c r="B134" s="85" t="s">
        <v>177</v>
      </c>
      <c r="C134" s="86">
        <v>0.16633711451070177</v>
      </c>
    </row>
    <row r="135" spans="2:3" x14ac:dyDescent="0.3">
      <c r="B135" s="85" t="s">
        <v>178</v>
      </c>
      <c r="C135" s="86">
        <v>0.16496843779511905</v>
      </c>
    </row>
    <row r="136" spans="2:3" x14ac:dyDescent="0.3">
      <c r="B136" s="85" t="s">
        <v>179</v>
      </c>
      <c r="C136" s="86">
        <v>0.20260363222767563</v>
      </c>
    </row>
    <row r="137" spans="2:3" x14ac:dyDescent="0.3">
      <c r="B137" s="85" t="s">
        <v>180</v>
      </c>
      <c r="C137" s="86">
        <v>0.1353403291473135</v>
      </c>
    </row>
    <row r="138" spans="2:3" x14ac:dyDescent="0.3">
      <c r="B138" s="85" t="s">
        <v>181</v>
      </c>
      <c r="C138" s="86">
        <v>0.21585393294544988</v>
      </c>
    </row>
    <row r="139" spans="2:3" x14ac:dyDescent="0.3">
      <c r="B139" s="85" t="s">
        <v>182</v>
      </c>
      <c r="C139" s="86">
        <v>0.1657053141745452</v>
      </c>
    </row>
    <row r="140" spans="2:3" x14ac:dyDescent="0.3">
      <c r="B140" s="85" t="s">
        <v>183</v>
      </c>
      <c r="C140" s="86">
        <v>6.354515050167224E-2</v>
      </c>
    </row>
    <row r="141" spans="2:3" x14ac:dyDescent="0.3">
      <c r="B141" s="85" t="s">
        <v>184</v>
      </c>
      <c r="C141" s="86">
        <v>0.14497001998667555</v>
      </c>
    </row>
    <row r="142" spans="2:3" x14ac:dyDescent="0.3">
      <c r="B142" s="85" t="s">
        <v>185</v>
      </c>
      <c r="C142" s="86">
        <v>0.14169731455138435</v>
      </c>
    </row>
    <row r="143" spans="2:3" x14ac:dyDescent="0.3">
      <c r="B143" s="85" t="s">
        <v>186</v>
      </c>
      <c r="C143" s="86">
        <v>0.15638996583284651</v>
      </c>
    </row>
    <row r="144" spans="2:3" x14ac:dyDescent="0.3">
      <c r="B144" s="85" t="s">
        <v>187</v>
      </c>
      <c r="C144" s="86">
        <v>0.11951114086906406</v>
      </c>
    </row>
    <row r="145" spans="2:12" x14ac:dyDescent="0.3">
      <c r="B145" s="85" t="s">
        <v>188</v>
      </c>
      <c r="C145" s="86">
        <v>0.19100733690263733</v>
      </c>
    </row>
    <row r="146" spans="2:12" x14ac:dyDescent="0.3">
      <c r="B146" s="85" t="s">
        <v>189</v>
      </c>
      <c r="C146" s="86">
        <v>0.12960503320517303</v>
      </c>
    </row>
    <row r="147" spans="2:12" x14ac:dyDescent="0.3">
      <c r="B147" s="85" t="s">
        <v>190</v>
      </c>
      <c r="C147" s="86">
        <v>9.8958333333333329E-2</v>
      </c>
    </row>
    <row r="148" spans="2:12" x14ac:dyDescent="0.3">
      <c r="B148" s="85" t="s">
        <v>191</v>
      </c>
      <c r="C148" s="86">
        <v>9.0438556177532006E-2</v>
      </c>
    </row>
    <row r="149" spans="2:12" x14ac:dyDescent="0.3">
      <c r="B149" s="85" t="s">
        <v>192</v>
      </c>
      <c r="C149" s="86">
        <v>0.12366517395797451</v>
      </c>
    </row>
    <row r="150" spans="2:12" x14ac:dyDescent="0.3">
      <c r="B150" s="85" t="s">
        <v>193</v>
      </c>
      <c r="C150" s="86">
        <v>0.15686499057418207</v>
      </c>
    </row>
    <row r="151" spans="2:12" x14ac:dyDescent="0.3">
      <c r="B151" s="85" t="s">
        <v>194</v>
      </c>
      <c r="C151" s="86">
        <v>0.20366750078198312</v>
      </c>
    </row>
    <row r="152" spans="2:12" x14ac:dyDescent="0.3">
      <c r="B152" s="85" t="s">
        <v>195</v>
      </c>
      <c r="C152" s="86">
        <v>0.19910435448706618</v>
      </c>
    </row>
    <row r="153" spans="2:12" x14ac:dyDescent="0.3">
      <c r="B153" s="197"/>
      <c r="C153" s="197"/>
      <c r="D153" s="198"/>
    </row>
    <row r="154" spans="2:12" s="51" customFormat="1" ht="25.5" x14ac:dyDescent="0.25">
      <c r="B154" s="235"/>
      <c r="C154" s="235"/>
      <c r="D154" s="235"/>
      <c r="E154" s="235"/>
      <c r="F154" s="235"/>
      <c r="G154" s="235"/>
      <c r="H154" s="235"/>
      <c r="I154" s="235"/>
      <c r="J154" s="235"/>
      <c r="K154" s="235"/>
      <c r="L154" s="235"/>
    </row>
    <row r="155" spans="2:12" x14ac:dyDescent="0.3">
      <c r="B155" s="197"/>
      <c r="C155" s="197"/>
      <c r="D155" s="198"/>
    </row>
    <row r="156" spans="2:12" x14ac:dyDescent="0.3">
      <c r="B156" s="215" t="s">
        <v>137</v>
      </c>
      <c r="C156" s="216"/>
    </row>
    <row r="157" spans="2:12" ht="93" customHeight="1" x14ac:dyDescent="0.3">
      <c r="B157" s="80" t="s">
        <v>36</v>
      </c>
      <c r="C157" s="169" t="s">
        <v>129</v>
      </c>
    </row>
    <row r="158" spans="2:12" x14ac:dyDescent="0.3">
      <c r="B158" s="81" t="s">
        <v>43</v>
      </c>
      <c r="C158" s="82">
        <v>3.3692556643078214E-2</v>
      </c>
    </row>
    <row r="159" spans="2:12" x14ac:dyDescent="0.3">
      <c r="B159" s="83" t="s">
        <v>138</v>
      </c>
      <c r="C159" s="84">
        <v>3.8183239537264407E-2</v>
      </c>
    </row>
    <row r="160" spans="2:12" x14ac:dyDescent="0.3">
      <c r="B160" s="85" t="s">
        <v>37</v>
      </c>
      <c r="C160" s="86">
        <v>2.8504435821141112E-2</v>
      </c>
    </row>
    <row r="161" spans="1:3" x14ac:dyDescent="0.3">
      <c r="B161" s="85" t="s">
        <v>139</v>
      </c>
      <c r="C161" s="86" t="s">
        <v>196</v>
      </c>
    </row>
    <row r="162" spans="1:3" x14ac:dyDescent="0.3">
      <c r="A162" s="14" t="s">
        <v>1</v>
      </c>
      <c r="B162" s="85" t="s">
        <v>140</v>
      </c>
      <c r="C162" s="86">
        <v>8.4589975585236246E-2</v>
      </c>
    </row>
    <row r="163" spans="1:3" x14ac:dyDescent="0.3">
      <c r="B163" s="85" t="s">
        <v>141</v>
      </c>
      <c r="C163" s="86">
        <v>4.9730746772205278E-2</v>
      </c>
    </row>
    <row r="164" spans="1:3" x14ac:dyDescent="0.3">
      <c r="B164" s="85" t="s">
        <v>142</v>
      </c>
      <c r="C164" s="86">
        <v>6.3563028477014283E-2</v>
      </c>
    </row>
    <row r="165" spans="1:3" x14ac:dyDescent="0.3">
      <c r="B165" s="85" t="s">
        <v>143</v>
      </c>
      <c r="C165" s="86">
        <v>5.7678013973539465E-2</v>
      </c>
    </row>
    <row r="166" spans="1:3" x14ac:dyDescent="0.3">
      <c r="B166" s="85" t="s">
        <v>144</v>
      </c>
      <c r="C166" s="86">
        <v>4.1480219389345825E-2</v>
      </c>
    </row>
    <row r="167" spans="1:3" x14ac:dyDescent="0.3">
      <c r="B167" s="85" t="s">
        <v>145</v>
      </c>
      <c r="C167" s="86">
        <v>5.119074115290452E-2</v>
      </c>
    </row>
    <row r="168" spans="1:3" x14ac:dyDescent="0.3">
      <c r="B168" s="85" t="s">
        <v>146</v>
      </c>
      <c r="C168" s="86">
        <v>3.2002774624795054E-2</v>
      </c>
    </row>
    <row r="169" spans="1:3" x14ac:dyDescent="0.3">
      <c r="B169" s="85" t="s">
        <v>147</v>
      </c>
      <c r="C169" s="86">
        <v>3.6054427913727122E-2</v>
      </c>
    </row>
    <row r="170" spans="1:3" x14ac:dyDescent="0.3">
      <c r="B170" s="85" t="s">
        <v>148</v>
      </c>
      <c r="C170" s="86">
        <v>6.1493079192194239E-2</v>
      </c>
    </row>
    <row r="171" spans="1:3" x14ac:dyDescent="0.3">
      <c r="B171" s="85" t="s">
        <v>149</v>
      </c>
      <c r="C171" s="86">
        <v>4.4701274104683199E-2</v>
      </c>
    </row>
    <row r="172" spans="1:3" x14ac:dyDescent="0.3">
      <c r="B172" s="85" t="s">
        <v>150</v>
      </c>
      <c r="C172" s="86">
        <v>5.946656923639021E-2</v>
      </c>
    </row>
    <row r="173" spans="1:3" x14ac:dyDescent="0.3">
      <c r="B173" s="85" t="s">
        <v>151</v>
      </c>
      <c r="C173" s="86">
        <v>4.3025362318840576E-2</v>
      </c>
    </row>
    <row r="174" spans="1:3" x14ac:dyDescent="0.3">
      <c r="B174" s="85" t="s">
        <v>152</v>
      </c>
      <c r="C174" s="86">
        <v>3.4763274743175428E-2</v>
      </c>
    </row>
    <row r="175" spans="1:3" x14ac:dyDescent="0.3">
      <c r="B175" s="85" t="s">
        <v>153</v>
      </c>
      <c r="C175" s="86">
        <v>3.8133735937271707E-2</v>
      </c>
    </row>
    <row r="176" spans="1:3" x14ac:dyDescent="0.3">
      <c r="B176" s="85" t="s">
        <v>154</v>
      </c>
      <c r="C176" s="86">
        <v>3.338963742781946E-2</v>
      </c>
    </row>
    <row r="177" spans="2:3" x14ac:dyDescent="0.3">
      <c r="B177" s="85" t="s">
        <v>155</v>
      </c>
      <c r="C177" s="86">
        <v>7.5778925943322376E-2</v>
      </c>
    </row>
    <row r="178" spans="2:3" x14ac:dyDescent="0.3">
      <c r="B178" s="85" t="s">
        <v>156</v>
      </c>
      <c r="C178" s="86">
        <v>3.8227541126967017E-2</v>
      </c>
    </row>
    <row r="179" spans="2:3" x14ac:dyDescent="0.3">
      <c r="B179" s="85" t="s">
        <v>157</v>
      </c>
      <c r="C179" s="86">
        <v>3.1879925547503067E-2</v>
      </c>
    </row>
    <row r="180" spans="2:3" x14ac:dyDescent="0.3">
      <c r="B180" s="85" t="s">
        <v>158</v>
      </c>
      <c r="C180" s="86">
        <v>3.7251261544320673E-2</v>
      </c>
    </row>
    <row r="181" spans="2:3" x14ac:dyDescent="0.3">
      <c r="B181" s="85" t="s">
        <v>159</v>
      </c>
      <c r="C181" s="86">
        <v>7.5178224238496433E-2</v>
      </c>
    </row>
    <row r="182" spans="2:3" x14ac:dyDescent="0.3">
      <c r="B182" s="85" t="s">
        <v>160</v>
      </c>
      <c r="C182" s="86">
        <v>5.0028087103063147E-2</v>
      </c>
    </row>
    <row r="183" spans="2:3" x14ac:dyDescent="0.3">
      <c r="B183" s="85" t="s">
        <v>161</v>
      </c>
      <c r="C183" s="86">
        <v>3.6047073996453328E-2</v>
      </c>
    </row>
    <row r="184" spans="2:3" x14ac:dyDescent="0.3">
      <c r="B184" s="85" t="s">
        <v>162</v>
      </c>
      <c r="C184" s="86">
        <v>9.1880341880341887E-2</v>
      </c>
    </row>
    <row r="185" spans="2:3" x14ac:dyDescent="0.3">
      <c r="B185" s="85" t="s">
        <v>163</v>
      </c>
      <c r="C185" s="86">
        <v>4.5285820341499632E-2</v>
      </c>
    </row>
    <row r="186" spans="2:3" x14ac:dyDescent="0.3">
      <c r="B186" s="85" t="s">
        <v>164</v>
      </c>
      <c r="C186" s="86">
        <v>3.8873758410765777E-2</v>
      </c>
    </row>
    <row r="187" spans="2:3" x14ac:dyDescent="0.3">
      <c r="B187" s="85" t="s">
        <v>165</v>
      </c>
      <c r="C187" s="86">
        <v>3.056665882906184E-2</v>
      </c>
    </row>
    <row r="188" spans="2:3" x14ac:dyDescent="0.3">
      <c r="B188" s="85" t="s">
        <v>166</v>
      </c>
      <c r="C188" s="86">
        <v>4.688215364893325E-2</v>
      </c>
    </row>
    <row r="189" spans="2:3" x14ac:dyDescent="0.3">
      <c r="B189" s="85" t="s">
        <v>167</v>
      </c>
      <c r="C189" s="86">
        <v>1.5866286998792389E-2</v>
      </c>
    </row>
    <row r="190" spans="2:3" x14ac:dyDescent="0.3">
      <c r="B190" s="85" t="s">
        <v>168</v>
      </c>
      <c r="C190" s="86">
        <v>3.630252725010677E-2</v>
      </c>
    </row>
    <row r="191" spans="2:3" x14ac:dyDescent="0.3">
      <c r="B191" s="85" t="s">
        <v>169</v>
      </c>
      <c r="C191" s="86">
        <v>5.3167651252800978E-2</v>
      </c>
    </row>
    <row r="192" spans="2:3" x14ac:dyDescent="0.3">
      <c r="B192" s="85" t="s">
        <v>170</v>
      </c>
      <c r="C192" s="86">
        <v>2.9841244270682469E-2</v>
      </c>
    </row>
    <row r="193" spans="2:3" x14ac:dyDescent="0.3">
      <c r="B193" s="85" t="s">
        <v>171</v>
      </c>
      <c r="C193" s="86">
        <v>2.7394629366098596E-2</v>
      </c>
    </row>
    <row r="194" spans="2:3" x14ac:dyDescent="0.3">
      <c r="B194" s="85" t="s">
        <v>172</v>
      </c>
      <c r="C194" s="86">
        <v>4.6336835960303559E-2</v>
      </c>
    </row>
    <row r="195" spans="2:3" x14ac:dyDescent="0.3">
      <c r="B195" s="33" t="s">
        <v>173</v>
      </c>
      <c r="C195" s="86">
        <v>2.4212084002392872E-2</v>
      </c>
    </row>
    <row r="196" spans="2:3" x14ac:dyDescent="0.3">
      <c r="B196" s="85" t="s">
        <v>174</v>
      </c>
      <c r="C196" s="86">
        <v>3.2314378244185586E-2</v>
      </c>
    </row>
    <row r="197" spans="2:3" x14ac:dyDescent="0.3">
      <c r="B197" s="85" t="s">
        <v>175</v>
      </c>
      <c r="C197" s="86">
        <v>4.8496124925479334E-2</v>
      </c>
    </row>
    <row r="198" spans="2:3" x14ac:dyDescent="0.3">
      <c r="B198" s="85" t="s">
        <v>176</v>
      </c>
      <c r="C198" s="86">
        <v>3.273034284590403E-2</v>
      </c>
    </row>
    <row r="199" spans="2:3" x14ac:dyDescent="0.3">
      <c r="B199" s="85" t="s">
        <v>177</v>
      </c>
      <c r="C199" s="86">
        <v>4.7146655757823688E-2</v>
      </c>
    </row>
    <row r="200" spans="2:3" x14ac:dyDescent="0.3">
      <c r="B200" s="85" t="s">
        <v>178</v>
      </c>
      <c r="C200" s="86">
        <v>4.6038024145093392E-2</v>
      </c>
    </row>
    <row r="201" spans="2:3" x14ac:dyDescent="0.3">
      <c r="B201" s="85" t="s">
        <v>179</v>
      </c>
      <c r="C201" s="86">
        <v>2.5252479425081891E-2</v>
      </c>
    </row>
    <row r="202" spans="2:3" x14ac:dyDescent="0.3">
      <c r="B202" s="85" t="s">
        <v>180</v>
      </c>
      <c r="C202" s="86">
        <v>3.9937133073108616E-2</v>
      </c>
    </row>
    <row r="203" spans="2:3" x14ac:dyDescent="0.3">
      <c r="B203" s="85" t="s">
        <v>181</v>
      </c>
      <c r="C203" s="86">
        <v>2.7850972282445548E-2</v>
      </c>
    </row>
    <row r="204" spans="2:3" x14ac:dyDescent="0.3">
      <c r="B204" s="85" t="s">
        <v>182</v>
      </c>
      <c r="C204" s="86">
        <v>3.1596572441642864E-2</v>
      </c>
    </row>
    <row r="205" spans="2:3" x14ac:dyDescent="0.3">
      <c r="B205" s="85" t="s">
        <v>183</v>
      </c>
      <c r="C205" s="86">
        <v>0.11755952380952381</v>
      </c>
    </row>
    <row r="206" spans="2:3" x14ac:dyDescent="0.3">
      <c r="B206" s="85" t="s">
        <v>184</v>
      </c>
      <c r="C206" s="86">
        <v>5.4912701129750087E-2</v>
      </c>
    </row>
    <row r="207" spans="2:3" x14ac:dyDescent="0.3">
      <c r="B207" s="85" t="s">
        <v>185</v>
      </c>
      <c r="C207" s="86">
        <v>3.1332333508978155E-2</v>
      </c>
    </row>
    <row r="208" spans="2:3" x14ac:dyDescent="0.3">
      <c r="B208" s="85" t="s">
        <v>186</v>
      </c>
      <c r="C208" s="86">
        <v>2.0878134329916278E-2</v>
      </c>
    </row>
    <row r="209" spans="2:12" x14ac:dyDescent="0.3">
      <c r="B209" s="85" t="s">
        <v>187</v>
      </c>
      <c r="C209" s="86">
        <v>2.1575056175778307E-2</v>
      </c>
    </row>
    <row r="210" spans="2:12" x14ac:dyDescent="0.3">
      <c r="B210" s="85" t="s">
        <v>188</v>
      </c>
      <c r="C210" s="86">
        <v>3.6696036696036695E-2</v>
      </c>
    </row>
    <row r="211" spans="2:12" x14ac:dyDescent="0.3">
      <c r="B211" s="85" t="s">
        <v>189</v>
      </c>
      <c r="C211" s="86">
        <v>1.771568486245139E-2</v>
      </c>
    </row>
    <row r="212" spans="2:12" x14ac:dyDescent="0.3">
      <c r="B212" s="85" t="s">
        <v>190</v>
      </c>
      <c r="C212" s="86">
        <v>4.567203131796433E-2</v>
      </c>
    </row>
    <row r="213" spans="2:12" x14ac:dyDescent="0.3">
      <c r="B213" s="85" t="s">
        <v>191</v>
      </c>
      <c r="C213" s="86">
        <v>2.778193713357675E-2</v>
      </c>
    </row>
    <row r="214" spans="2:12" x14ac:dyDescent="0.3">
      <c r="B214" s="85" t="s">
        <v>192</v>
      </c>
      <c r="C214" s="86">
        <v>6.2957291134932786E-2</v>
      </c>
    </row>
    <row r="215" spans="2:12" x14ac:dyDescent="0.3">
      <c r="B215" s="85" t="s">
        <v>193</v>
      </c>
      <c r="C215" s="86">
        <v>3.8138937947561798E-2</v>
      </c>
    </row>
    <row r="216" spans="2:12" x14ac:dyDescent="0.3">
      <c r="B216" s="85" t="s">
        <v>194</v>
      </c>
      <c r="C216" s="86">
        <v>2.6708362288626362E-2</v>
      </c>
    </row>
    <row r="217" spans="2:12" x14ac:dyDescent="0.3">
      <c r="B217" s="85" t="s">
        <v>195</v>
      </c>
      <c r="C217" s="86">
        <v>4.2271319093428988E-2</v>
      </c>
    </row>
    <row r="218" spans="2:12" x14ac:dyDescent="0.3">
      <c r="B218" s="197"/>
      <c r="C218" s="197"/>
      <c r="D218" s="198"/>
    </row>
    <row r="219" spans="2:12" s="51" customFormat="1" ht="25.5" x14ac:dyDescent="0.25">
      <c r="B219" s="235"/>
      <c r="C219" s="235"/>
      <c r="D219" s="235"/>
      <c r="E219" s="235"/>
      <c r="F219" s="235"/>
      <c r="G219" s="235"/>
      <c r="H219" s="235"/>
      <c r="I219" s="235"/>
      <c r="J219" s="235"/>
      <c r="K219" s="235"/>
      <c r="L219" s="235"/>
    </row>
    <row r="220" spans="2:12" x14ac:dyDescent="0.3">
      <c r="B220" s="197"/>
      <c r="C220" s="197"/>
      <c r="D220" s="198"/>
    </row>
    <row r="221" spans="2:12" x14ac:dyDescent="0.3">
      <c r="B221" s="215" t="s">
        <v>137</v>
      </c>
      <c r="C221" s="216"/>
    </row>
    <row r="222" spans="2:12" ht="110.25" customHeight="1" x14ac:dyDescent="0.3">
      <c r="B222" s="80" t="s">
        <v>36</v>
      </c>
      <c r="C222" s="169" t="s">
        <v>130</v>
      </c>
    </row>
    <row r="223" spans="2:12" x14ac:dyDescent="0.3">
      <c r="B223" s="81" t="s">
        <v>43</v>
      </c>
      <c r="C223" s="82">
        <v>4.2073945361651363E-2</v>
      </c>
    </row>
    <row r="224" spans="2:12" x14ac:dyDescent="0.3">
      <c r="B224" s="83" t="s">
        <v>138</v>
      </c>
      <c r="C224" s="84">
        <v>4.0695694147218756E-2</v>
      </c>
    </row>
    <row r="225" spans="2:3" x14ac:dyDescent="0.3">
      <c r="B225" s="85" t="s">
        <v>37</v>
      </c>
      <c r="C225" s="86">
        <v>4.6095249702915994E-2</v>
      </c>
    </row>
    <row r="226" spans="2:3" x14ac:dyDescent="0.3">
      <c r="B226" s="85" t="s">
        <v>139</v>
      </c>
      <c r="C226" s="86" t="s">
        <v>196</v>
      </c>
    </row>
    <row r="227" spans="2:3" x14ac:dyDescent="0.3">
      <c r="B227" s="85" t="s">
        <v>140</v>
      </c>
      <c r="C227" s="86">
        <v>6.7901234567901231E-2</v>
      </c>
    </row>
    <row r="228" spans="2:3" x14ac:dyDescent="0.3">
      <c r="B228" s="85" t="s">
        <v>141</v>
      </c>
      <c r="C228" s="86">
        <v>7.4026663336351425E-2</v>
      </c>
    </row>
    <row r="229" spans="2:3" x14ac:dyDescent="0.3">
      <c r="B229" s="85" t="s">
        <v>142</v>
      </c>
      <c r="C229" s="86">
        <v>7.2073699421965315E-2</v>
      </c>
    </row>
    <row r="230" spans="2:3" x14ac:dyDescent="0.3">
      <c r="B230" s="85" t="s">
        <v>143</v>
      </c>
      <c r="C230" s="86">
        <v>4.4292401872524305E-2</v>
      </c>
    </row>
    <row r="231" spans="2:3" x14ac:dyDescent="0.3">
      <c r="B231" s="85" t="s">
        <v>144</v>
      </c>
      <c r="C231" s="86">
        <v>4.4294402145285641E-2</v>
      </c>
    </row>
    <row r="232" spans="2:3" x14ac:dyDescent="0.3">
      <c r="B232" s="85" t="s">
        <v>145</v>
      </c>
      <c r="C232" s="86">
        <v>6.6179375740813909E-2</v>
      </c>
    </row>
    <row r="233" spans="2:3" x14ac:dyDescent="0.3">
      <c r="B233" s="85" t="s">
        <v>146</v>
      </c>
      <c r="C233" s="86">
        <v>4.0159923618570237E-2</v>
      </c>
    </row>
    <row r="234" spans="2:3" x14ac:dyDescent="0.3">
      <c r="B234" s="85" t="s">
        <v>147</v>
      </c>
      <c r="C234" s="86">
        <v>4.4444718262133892E-2</v>
      </c>
    </row>
    <row r="235" spans="2:3" x14ac:dyDescent="0.3">
      <c r="B235" s="85" t="s">
        <v>148</v>
      </c>
      <c r="C235" s="86">
        <v>7.7544910179640714E-2</v>
      </c>
    </row>
    <row r="236" spans="2:3" x14ac:dyDescent="0.3">
      <c r="B236" s="85" t="s">
        <v>149</v>
      </c>
      <c r="C236" s="86">
        <v>6.5529581261328254E-2</v>
      </c>
    </row>
    <row r="237" spans="2:3" x14ac:dyDescent="0.3">
      <c r="B237" s="85" t="s">
        <v>150</v>
      </c>
      <c r="C237" s="86">
        <v>8.0632134983519968E-2</v>
      </c>
    </row>
    <row r="238" spans="2:3" x14ac:dyDescent="0.3">
      <c r="B238" s="85" t="s">
        <v>151</v>
      </c>
      <c r="C238" s="86">
        <v>4.5420974889217133E-2</v>
      </c>
    </row>
    <row r="239" spans="2:3" x14ac:dyDescent="0.3">
      <c r="B239" s="85" t="s">
        <v>152</v>
      </c>
      <c r="C239" s="86">
        <v>4.6868648428918622E-2</v>
      </c>
    </row>
    <row r="240" spans="2:3" x14ac:dyDescent="0.3">
      <c r="B240" s="85" t="s">
        <v>153</v>
      </c>
      <c r="C240" s="86">
        <v>3.9990118271932808E-2</v>
      </c>
    </row>
    <row r="241" spans="2:3" x14ac:dyDescent="0.3">
      <c r="B241" s="85" t="s">
        <v>154</v>
      </c>
      <c r="C241" s="86">
        <v>3.4804630969609264E-2</v>
      </c>
    </row>
    <row r="242" spans="2:3" x14ac:dyDescent="0.3">
      <c r="B242" s="85" t="s">
        <v>155</v>
      </c>
      <c r="C242" s="86">
        <v>5.4942233632862644E-2</v>
      </c>
    </row>
    <row r="243" spans="2:3" x14ac:dyDescent="0.3">
      <c r="B243" s="85" t="s">
        <v>156</v>
      </c>
      <c r="C243" s="86">
        <v>5.4934284989683689E-2</v>
      </c>
    </row>
    <row r="244" spans="2:3" x14ac:dyDescent="0.3">
      <c r="B244" s="85" t="s">
        <v>157</v>
      </c>
      <c r="C244" s="86">
        <v>3.0503291988262272E-2</v>
      </c>
    </row>
    <row r="245" spans="2:3" x14ac:dyDescent="0.3">
      <c r="B245" s="85" t="s">
        <v>158</v>
      </c>
      <c r="C245" s="86">
        <v>2.1745504300234558E-2</v>
      </c>
    </row>
    <row r="246" spans="2:3" x14ac:dyDescent="0.3">
      <c r="B246" s="85" t="s">
        <v>159</v>
      </c>
      <c r="C246" s="86">
        <v>6.7889908256880738E-2</v>
      </c>
    </row>
    <row r="247" spans="2:3" x14ac:dyDescent="0.3">
      <c r="B247" s="85" t="s">
        <v>160</v>
      </c>
      <c r="C247" s="86">
        <v>5.9450497394599719E-2</v>
      </c>
    </row>
    <row r="248" spans="2:3" x14ac:dyDescent="0.3">
      <c r="B248" s="85" t="s">
        <v>161</v>
      </c>
      <c r="C248" s="86">
        <v>2.8208290877889206E-2</v>
      </c>
    </row>
    <row r="249" spans="2:3" x14ac:dyDescent="0.3">
      <c r="B249" s="85" t="s">
        <v>162</v>
      </c>
      <c r="C249" s="86">
        <v>0.10402042118698149</v>
      </c>
    </row>
    <row r="250" spans="2:3" x14ac:dyDescent="0.3">
      <c r="B250" s="85" t="s">
        <v>163</v>
      </c>
      <c r="C250" s="86">
        <v>3.2317073170731708E-2</v>
      </c>
    </row>
    <row r="251" spans="2:3" x14ac:dyDescent="0.3">
      <c r="B251" s="85" t="s">
        <v>164</v>
      </c>
      <c r="C251" s="86">
        <v>3.6750062235499127E-2</v>
      </c>
    </row>
    <row r="252" spans="2:3" x14ac:dyDescent="0.3">
      <c r="B252" s="85" t="s">
        <v>165</v>
      </c>
      <c r="C252" s="86">
        <v>3.2000000000000001E-2</v>
      </c>
    </row>
    <row r="253" spans="2:3" x14ac:dyDescent="0.3">
      <c r="B253" s="85" t="s">
        <v>166</v>
      </c>
      <c r="C253" s="86">
        <v>4.7141796585003712E-2</v>
      </c>
    </row>
    <row r="254" spans="2:3" x14ac:dyDescent="0.3">
      <c r="B254" s="85" t="s">
        <v>167</v>
      </c>
      <c r="C254" s="86">
        <v>3.2328268439379554E-2</v>
      </c>
    </row>
    <row r="255" spans="2:3" x14ac:dyDescent="0.3">
      <c r="B255" s="85" t="s">
        <v>168</v>
      </c>
      <c r="C255" s="86">
        <v>1.9268119739803313E-2</v>
      </c>
    </row>
    <row r="256" spans="2:3" x14ac:dyDescent="0.3">
      <c r="B256" s="85" t="s">
        <v>169</v>
      </c>
      <c r="C256" s="86">
        <v>7.9823505816285598E-2</v>
      </c>
    </row>
    <row r="257" spans="2:3" x14ac:dyDescent="0.3">
      <c r="B257" s="85" t="s">
        <v>170</v>
      </c>
      <c r="C257" s="86">
        <v>2.9295381091966981E-2</v>
      </c>
    </row>
    <row r="258" spans="2:3" x14ac:dyDescent="0.3">
      <c r="B258" s="85" t="s">
        <v>171</v>
      </c>
      <c r="C258" s="86">
        <v>3.2252375219501722E-2</v>
      </c>
    </row>
    <row r="259" spans="2:3" x14ac:dyDescent="0.3">
      <c r="B259" s="85" t="s">
        <v>172</v>
      </c>
      <c r="C259" s="86">
        <v>3.19951090279193E-2</v>
      </c>
    </row>
    <row r="260" spans="2:3" x14ac:dyDescent="0.3">
      <c r="B260" s="33" t="s">
        <v>173</v>
      </c>
      <c r="C260" s="86">
        <v>3.4419559317272537E-2</v>
      </c>
    </row>
    <row r="261" spans="2:3" x14ac:dyDescent="0.3">
      <c r="B261" s="85" t="s">
        <v>174</v>
      </c>
      <c r="C261" s="86">
        <v>2.9749500329769814E-2</v>
      </c>
    </row>
    <row r="262" spans="2:3" x14ac:dyDescent="0.3">
      <c r="B262" s="85" t="s">
        <v>175</v>
      </c>
      <c r="C262" s="86">
        <v>5.3352150145181437E-2</v>
      </c>
    </row>
    <row r="263" spans="2:3" x14ac:dyDescent="0.3">
      <c r="B263" s="85" t="s">
        <v>176</v>
      </c>
      <c r="C263" s="86">
        <v>2.3461026223076571E-2</v>
      </c>
    </row>
    <row r="264" spans="2:3" x14ac:dyDescent="0.3">
      <c r="B264" s="85" t="s">
        <v>177</v>
      </c>
      <c r="C264" s="86">
        <v>4.5835506868370721E-2</v>
      </c>
    </row>
    <row r="265" spans="2:3" x14ac:dyDescent="0.3">
      <c r="B265" s="85" t="s">
        <v>178</v>
      </c>
      <c r="C265" s="86">
        <v>3.7488378270686677E-2</v>
      </c>
    </row>
    <row r="266" spans="2:3" x14ac:dyDescent="0.3">
      <c r="B266" s="85" t="s">
        <v>179</v>
      </c>
      <c r="C266" s="86">
        <v>2.8715671438140366E-2</v>
      </c>
    </row>
    <row r="267" spans="2:3" x14ac:dyDescent="0.3">
      <c r="B267" s="85" t="s">
        <v>180</v>
      </c>
      <c r="C267" s="86">
        <v>6.1843438860072736E-2</v>
      </c>
    </row>
    <row r="268" spans="2:3" x14ac:dyDescent="0.3">
      <c r="B268" s="85" t="s">
        <v>181</v>
      </c>
      <c r="C268" s="86">
        <v>3.8977015215280027E-2</v>
      </c>
    </row>
    <row r="269" spans="2:3" x14ac:dyDescent="0.3">
      <c r="B269" s="85" t="s">
        <v>182</v>
      </c>
      <c r="C269" s="86">
        <v>4.1231464675867267E-2</v>
      </c>
    </row>
    <row r="270" spans="2:3" x14ac:dyDescent="0.3">
      <c r="B270" s="85" t="s">
        <v>183</v>
      </c>
      <c r="C270" s="86">
        <v>6.6889632107023408E-2</v>
      </c>
    </row>
    <row r="271" spans="2:3" x14ac:dyDescent="0.3">
      <c r="B271" s="85" t="s">
        <v>184</v>
      </c>
      <c r="C271" s="86">
        <v>3.6775483011325785E-2</v>
      </c>
    </row>
    <row r="272" spans="2:3" x14ac:dyDescent="0.3">
      <c r="B272" s="85" t="s">
        <v>185</v>
      </c>
      <c r="C272" s="86">
        <v>2.4505887665427769E-2</v>
      </c>
    </row>
    <row r="273" spans="2:6" x14ac:dyDescent="0.3">
      <c r="B273" s="85" t="s">
        <v>186</v>
      </c>
      <c r="C273" s="86">
        <v>2.1653543307086614E-2</v>
      </c>
    </row>
    <row r="274" spans="2:6" x14ac:dyDescent="0.3">
      <c r="B274" s="85" t="s">
        <v>187</v>
      </c>
      <c r="C274" s="86">
        <v>2.4501855043425846E-2</v>
      </c>
    </row>
    <row r="275" spans="2:6" x14ac:dyDescent="0.3">
      <c r="B275" s="85" t="s">
        <v>188</v>
      </c>
      <c r="C275" s="86">
        <v>3.0366180410836559E-2</v>
      </c>
    </row>
    <row r="276" spans="2:6" x14ac:dyDescent="0.3">
      <c r="B276" s="85" t="s">
        <v>189</v>
      </c>
      <c r="C276" s="86">
        <v>2.4284414584645531E-2</v>
      </c>
    </row>
    <row r="277" spans="2:6" x14ac:dyDescent="0.3">
      <c r="B277" s="85" t="s">
        <v>190</v>
      </c>
      <c r="C277" s="86">
        <v>5.1609848484848488E-2</v>
      </c>
    </row>
    <row r="278" spans="2:6" x14ac:dyDescent="0.3">
      <c r="B278" s="85" t="s">
        <v>191</v>
      </c>
      <c r="C278" s="86">
        <v>5.4885181076573621E-2</v>
      </c>
    </row>
    <row r="279" spans="2:6" x14ac:dyDescent="0.3">
      <c r="B279" s="85" t="s">
        <v>192</v>
      </c>
      <c r="C279" s="86">
        <v>4.3778007583591863E-2</v>
      </c>
    </row>
    <row r="280" spans="2:6" x14ac:dyDescent="0.3">
      <c r="B280" s="85" t="s">
        <v>193</v>
      </c>
      <c r="C280" s="86">
        <v>4.5842819576075257E-2</v>
      </c>
    </row>
    <row r="281" spans="2:6" x14ac:dyDescent="0.3">
      <c r="B281" s="85" t="s">
        <v>194</v>
      </c>
      <c r="C281" s="86">
        <v>3.4885086723307625E-2</v>
      </c>
    </row>
    <row r="282" spans="2:6" x14ac:dyDescent="0.3">
      <c r="B282" s="85" t="s">
        <v>195</v>
      </c>
      <c r="C282" s="86">
        <v>3.6914730510673427E-2</v>
      </c>
    </row>
    <row r="283" spans="2:6" x14ac:dyDescent="0.3"/>
    <row r="284" spans="2:6" x14ac:dyDescent="0.3">
      <c r="F284" s="94"/>
    </row>
    <row r="285" spans="2:6" x14ac:dyDescent="0.3">
      <c r="B285" s="229" t="s">
        <v>137</v>
      </c>
      <c r="C285" s="229"/>
      <c r="D285" s="229"/>
    </row>
    <row r="286" spans="2:6" ht="110.25" customHeight="1" x14ac:dyDescent="0.3">
      <c r="B286" s="80" t="s">
        <v>36</v>
      </c>
      <c r="C286" s="169" t="s">
        <v>197</v>
      </c>
      <c r="D286" s="169" t="s">
        <v>198</v>
      </c>
    </row>
    <row r="287" spans="2:6" x14ac:dyDescent="0.3">
      <c r="B287" s="87" t="s">
        <v>43</v>
      </c>
      <c r="C287" s="82">
        <v>1.5388888888888888E-2</v>
      </c>
      <c r="D287" s="82">
        <v>3.1428571428571426E-3</v>
      </c>
    </row>
    <row r="288" spans="2:6" x14ac:dyDescent="0.3">
      <c r="B288" s="83" t="s">
        <v>138</v>
      </c>
      <c r="C288" s="84">
        <v>1.4E-2</v>
      </c>
      <c r="D288" s="84">
        <v>2E-3</v>
      </c>
    </row>
    <row r="289" spans="2:8" x14ac:dyDescent="0.3">
      <c r="B289" s="85" t="s">
        <v>37</v>
      </c>
      <c r="C289" s="86" t="s">
        <v>196</v>
      </c>
      <c r="D289" s="86" t="s">
        <v>196</v>
      </c>
    </row>
    <row r="290" spans="2:8" x14ac:dyDescent="0.3">
      <c r="B290" s="85" t="s">
        <v>139</v>
      </c>
      <c r="C290" s="86" t="s">
        <v>199</v>
      </c>
      <c r="D290" s="86" t="s">
        <v>199</v>
      </c>
    </row>
    <row r="291" spans="2:8" x14ac:dyDescent="0.3">
      <c r="B291" s="85" t="s">
        <v>140</v>
      </c>
      <c r="C291" s="86">
        <v>2.4E-2</v>
      </c>
      <c r="D291" s="86" t="s">
        <v>199</v>
      </c>
    </row>
    <row r="292" spans="2:8" x14ac:dyDescent="0.3">
      <c r="B292" s="85" t="s">
        <v>141</v>
      </c>
      <c r="C292" s="86">
        <v>1.9E-2</v>
      </c>
      <c r="D292" s="86">
        <v>2E-3</v>
      </c>
      <c r="H292" s="14" t="s">
        <v>1</v>
      </c>
    </row>
    <row r="293" spans="2:8" x14ac:dyDescent="0.3">
      <c r="B293" s="85" t="s">
        <v>142</v>
      </c>
      <c r="C293" s="86">
        <v>1.7999999999999999E-2</v>
      </c>
      <c r="D293" s="86">
        <v>8.0000000000000002E-3</v>
      </c>
    </row>
    <row r="294" spans="2:8" x14ac:dyDescent="0.3">
      <c r="B294" s="85" t="s">
        <v>143</v>
      </c>
      <c r="C294" s="86">
        <v>0.01</v>
      </c>
      <c r="D294" s="86" t="s">
        <v>199</v>
      </c>
    </row>
    <row r="295" spans="2:8" x14ac:dyDescent="0.3">
      <c r="B295" s="85" t="s">
        <v>144</v>
      </c>
      <c r="C295" s="86" t="s">
        <v>196</v>
      </c>
      <c r="D295" s="86" t="s">
        <v>196</v>
      </c>
    </row>
    <row r="296" spans="2:8" x14ac:dyDescent="0.3">
      <c r="B296" s="85" t="s">
        <v>145</v>
      </c>
      <c r="C296" s="86">
        <v>1.7999999999999999E-2</v>
      </c>
      <c r="D296" s="86" t="s">
        <v>199</v>
      </c>
    </row>
    <row r="297" spans="2:8" x14ac:dyDescent="0.3">
      <c r="B297" s="85" t="s">
        <v>146</v>
      </c>
      <c r="C297" s="86" t="s">
        <v>196</v>
      </c>
      <c r="D297" s="86" t="s">
        <v>196</v>
      </c>
    </row>
    <row r="298" spans="2:8" x14ac:dyDescent="0.3">
      <c r="B298" s="85" t="s">
        <v>147</v>
      </c>
      <c r="C298" s="86" t="s">
        <v>196</v>
      </c>
      <c r="D298" s="86" t="s">
        <v>196</v>
      </c>
    </row>
    <row r="299" spans="2:8" x14ac:dyDescent="0.3">
      <c r="B299" s="85" t="s">
        <v>148</v>
      </c>
      <c r="C299" s="86">
        <v>2.4E-2</v>
      </c>
      <c r="D299" s="86">
        <v>6.0000000000000001E-3</v>
      </c>
    </row>
    <row r="300" spans="2:8" x14ac:dyDescent="0.3">
      <c r="B300" s="85" t="s">
        <v>149</v>
      </c>
      <c r="C300" s="86" t="s">
        <v>196</v>
      </c>
      <c r="D300" s="86" t="s">
        <v>196</v>
      </c>
    </row>
    <row r="301" spans="2:8" x14ac:dyDescent="0.3">
      <c r="B301" s="85" t="s">
        <v>150</v>
      </c>
      <c r="C301" s="86" t="s">
        <v>196</v>
      </c>
      <c r="D301" s="86" t="s">
        <v>196</v>
      </c>
    </row>
    <row r="302" spans="2:8" x14ac:dyDescent="0.3">
      <c r="B302" s="85" t="s">
        <v>151</v>
      </c>
      <c r="C302" s="86">
        <v>1.2999999999999999E-2</v>
      </c>
      <c r="D302" s="86" t="s">
        <v>199</v>
      </c>
    </row>
    <row r="303" spans="2:8" x14ac:dyDescent="0.3">
      <c r="B303" s="85" t="s">
        <v>152</v>
      </c>
      <c r="C303" s="86" t="s">
        <v>196</v>
      </c>
      <c r="D303" s="86" t="s">
        <v>196</v>
      </c>
    </row>
    <row r="304" spans="2:8" x14ac:dyDescent="0.3">
      <c r="B304" s="85" t="s">
        <v>153</v>
      </c>
      <c r="C304" s="86">
        <v>6.0000000000000001E-3</v>
      </c>
      <c r="D304" s="86">
        <v>5.0000000000000001E-3</v>
      </c>
    </row>
    <row r="305" spans="2:4" x14ac:dyDescent="0.3">
      <c r="B305" s="85" t="s">
        <v>154</v>
      </c>
      <c r="C305" s="86" t="s">
        <v>196</v>
      </c>
      <c r="D305" s="86" t="s">
        <v>196</v>
      </c>
    </row>
    <row r="306" spans="2:4" x14ac:dyDescent="0.3">
      <c r="B306" s="85" t="s">
        <v>155</v>
      </c>
      <c r="C306" s="86" t="s">
        <v>196</v>
      </c>
      <c r="D306" s="86" t="s">
        <v>196</v>
      </c>
    </row>
    <row r="307" spans="2:4" x14ac:dyDescent="0.3">
      <c r="B307" s="85" t="s">
        <v>156</v>
      </c>
      <c r="C307" s="86" t="s">
        <v>196</v>
      </c>
      <c r="D307" s="86" t="s">
        <v>196</v>
      </c>
    </row>
    <row r="308" spans="2:4" x14ac:dyDescent="0.3">
      <c r="B308" s="85" t="s">
        <v>157</v>
      </c>
      <c r="C308" s="86">
        <v>2E-3</v>
      </c>
      <c r="D308" s="86" t="s">
        <v>199</v>
      </c>
    </row>
    <row r="309" spans="2:4" x14ac:dyDescent="0.3">
      <c r="B309" s="85" t="s">
        <v>158</v>
      </c>
      <c r="C309" s="86" t="s">
        <v>196</v>
      </c>
      <c r="D309" s="86" t="s">
        <v>196</v>
      </c>
    </row>
    <row r="310" spans="2:4" x14ac:dyDescent="0.3">
      <c r="B310" s="85" t="s">
        <v>159</v>
      </c>
      <c r="C310" s="86">
        <v>2.3E-2</v>
      </c>
      <c r="D310" s="86" t="s">
        <v>199</v>
      </c>
    </row>
    <row r="311" spans="2:4" x14ac:dyDescent="0.3">
      <c r="B311" s="85" t="s">
        <v>160</v>
      </c>
      <c r="C311" s="86" t="s">
        <v>196</v>
      </c>
      <c r="D311" s="86" t="s">
        <v>196</v>
      </c>
    </row>
    <row r="312" spans="2:4" x14ac:dyDescent="0.3">
      <c r="B312" s="85" t="s">
        <v>161</v>
      </c>
      <c r="C312" s="86" t="s">
        <v>196</v>
      </c>
      <c r="D312" s="86" t="s">
        <v>196</v>
      </c>
    </row>
    <row r="313" spans="2:4" x14ac:dyDescent="0.3">
      <c r="B313" s="85" t="s">
        <v>162</v>
      </c>
      <c r="C313" s="86" t="s">
        <v>196</v>
      </c>
      <c r="D313" s="86" t="s">
        <v>196</v>
      </c>
    </row>
    <row r="314" spans="2:4" x14ac:dyDescent="0.3">
      <c r="B314" s="85" t="s">
        <v>163</v>
      </c>
      <c r="C314" s="86" t="s">
        <v>199</v>
      </c>
      <c r="D314" s="86">
        <v>0</v>
      </c>
    </row>
    <row r="315" spans="2:4" x14ac:dyDescent="0.3">
      <c r="B315" s="85" t="s">
        <v>164</v>
      </c>
      <c r="C315" s="86" t="s">
        <v>196</v>
      </c>
      <c r="D315" s="86" t="s">
        <v>196</v>
      </c>
    </row>
    <row r="316" spans="2:4" x14ac:dyDescent="0.3">
      <c r="B316" s="85" t="s">
        <v>165</v>
      </c>
      <c r="C316" s="86" t="s">
        <v>196</v>
      </c>
      <c r="D316" s="86" t="s">
        <v>196</v>
      </c>
    </row>
    <row r="317" spans="2:4" x14ac:dyDescent="0.3">
      <c r="B317" s="85" t="s">
        <v>166</v>
      </c>
      <c r="C317" s="86" t="s">
        <v>196</v>
      </c>
      <c r="D317" s="86" t="s">
        <v>196</v>
      </c>
    </row>
    <row r="318" spans="2:4" x14ac:dyDescent="0.3">
      <c r="B318" s="85" t="s">
        <v>167</v>
      </c>
      <c r="C318" s="86" t="s">
        <v>196</v>
      </c>
      <c r="D318" s="86" t="s">
        <v>196</v>
      </c>
    </row>
    <row r="319" spans="2:4" x14ac:dyDescent="0.3">
      <c r="B319" s="85" t="s">
        <v>168</v>
      </c>
      <c r="C319" s="86" t="s">
        <v>196</v>
      </c>
      <c r="D319" s="86" t="s">
        <v>196</v>
      </c>
    </row>
    <row r="320" spans="2:4" x14ac:dyDescent="0.3">
      <c r="B320" s="85" t="s">
        <v>169</v>
      </c>
      <c r="C320" s="86" t="s">
        <v>199</v>
      </c>
      <c r="D320" s="86">
        <v>0</v>
      </c>
    </row>
    <row r="321" spans="2:4" x14ac:dyDescent="0.3">
      <c r="B321" s="85" t="s">
        <v>170</v>
      </c>
      <c r="C321" s="86" t="s">
        <v>196</v>
      </c>
      <c r="D321" s="86" t="s">
        <v>196</v>
      </c>
    </row>
    <row r="322" spans="2:4" x14ac:dyDescent="0.3">
      <c r="B322" s="85" t="s">
        <v>171</v>
      </c>
      <c r="C322" s="86" t="s">
        <v>196</v>
      </c>
      <c r="D322" s="86" t="s">
        <v>196</v>
      </c>
    </row>
    <row r="323" spans="2:4" x14ac:dyDescent="0.3">
      <c r="B323" s="85" t="s">
        <v>172</v>
      </c>
      <c r="C323" s="86" t="s">
        <v>196</v>
      </c>
      <c r="D323" s="86" t="s">
        <v>196</v>
      </c>
    </row>
    <row r="324" spans="2:4" x14ac:dyDescent="0.3">
      <c r="B324" s="33" t="s">
        <v>173</v>
      </c>
      <c r="C324" s="86" t="s">
        <v>196</v>
      </c>
      <c r="D324" s="86" t="s">
        <v>196</v>
      </c>
    </row>
    <row r="325" spans="2:4" x14ac:dyDescent="0.3">
      <c r="B325" s="85" t="s">
        <v>174</v>
      </c>
      <c r="C325" s="86" t="s">
        <v>196</v>
      </c>
      <c r="D325" s="86" t="s">
        <v>196</v>
      </c>
    </row>
    <row r="326" spans="2:4" x14ac:dyDescent="0.3">
      <c r="B326" s="85" t="s">
        <v>175</v>
      </c>
      <c r="C326" s="86" t="s">
        <v>196</v>
      </c>
      <c r="D326" s="86" t="s">
        <v>196</v>
      </c>
    </row>
    <row r="327" spans="2:4" x14ac:dyDescent="0.3">
      <c r="B327" s="85" t="s">
        <v>176</v>
      </c>
      <c r="C327" s="86" t="s">
        <v>196</v>
      </c>
      <c r="D327" s="86" t="s">
        <v>196</v>
      </c>
    </row>
    <row r="328" spans="2:4" x14ac:dyDescent="0.3">
      <c r="B328" s="85" t="s">
        <v>177</v>
      </c>
      <c r="C328" s="86" t="s">
        <v>196</v>
      </c>
      <c r="D328" s="86" t="s">
        <v>196</v>
      </c>
    </row>
    <row r="329" spans="2:4" x14ac:dyDescent="0.3">
      <c r="B329" s="85" t="s">
        <v>178</v>
      </c>
      <c r="C329" s="86" t="s">
        <v>196</v>
      </c>
      <c r="D329" s="86" t="s">
        <v>196</v>
      </c>
    </row>
    <row r="330" spans="2:4" x14ac:dyDescent="0.3">
      <c r="B330" s="85" t="s">
        <v>179</v>
      </c>
      <c r="C330" s="86" t="s">
        <v>196</v>
      </c>
      <c r="D330" s="86" t="s">
        <v>196</v>
      </c>
    </row>
    <row r="331" spans="2:4" x14ac:dyDescent="0.3">
      <c r="B331" s="85" t="s">
        <v>180</v>
      </c>
      <c r="C331" s="86" t="s">
        <v>196</v>
      </c>
      <c r="D331" s="86" t="s">
        <v>196</v>
      </c>
    </row>
    <row r="332" spans="2:4" x14ac:dyDescent="0.3">
      <c r="B332" s="85" t="s">
        <v>181</v>
      </c>
      <c r="C332" s="86" t="s">
        <v>196</v>
      </c>
      <c r="D332" s="86" t="s">
        <v>196</v>
      </c>
    </row>
    <row r="333" spans="2:4" x14ac:dyDescent="0.3">
      <c r="B333" s="85" t="s">
        <v>182</v>
      </c>
      <c r="C333" s="86" t="s">
        <v>196</v>
      </c>
      <c r="D333" s="86" t="s">
        <v>196</v>
      </c>
    </row>
    <row r="334" spans="2:4" x14ac:dyDescent="0.3">
      <c r="B334" s="85" t="s">
        <v>183</v>
      </c>
      <c r="C334" s="86">
        <v>3.3000000000000002E-2</v>
      </c>
      <c r="D334" s="86" t="s">
        <v>199</v>
      </c>
    </row>
    <row r="335" spans="2:4" x14ac:dyDescent="0.3">
      <c r="B335" s="85" t="s">
        <v>184</v>
      </c>
      <c r="C335" s="86" t="s">
        <v>196</v>
      </c>
      <c r="D335" s="86" t="s">
        <v>196</v>
      </c>
    </row>
    <row r="336" spans="2:4" x14ac:dyDescent="0.3">
      <c r="B336" s="85" t="s">
        <v>185</v>
      </c>
      <c r="C336" s="86" t="s">
        <v>196</v>
      </c>
      <c r="D336" s="86" t="s">
        <v>196</v>
      </c>
    </row>
    <row r="337" spans="2:6" x14ac:dyDescent="0.3">
      <c r="B337" s="85" t="s">
        <v>186</v>
      </c>
      <c r="C337" s="86">
        <v>8.0000000000000002E-3</v>
      </c>
      <c r="D337" s="86">
        <v>1E-3</v>
      </c>
    </row>
    <row r="338" spans="2:6" x14ac:dyDescent="0.3">
      <c r="B338" s="85" t="s">
        <v>187</v>
      </c>
      <c r="C338" s="86" t="s">
        <v>196</v>
      </c>
      <c r="D338" s="86" t="s">
        <v>196</v>
      </c>
    </row>
    <row r="339" spans="2:6" x14ac:dyDescent="0.3">
      <c r="B339" s="85" t="s">
        <v>188</v>
      </c>
      <c r="C339" s="86">
        <v>0.01</v>
      </c>
      <c r="D339" s="86" t="s">
        <v>199</v>
      </c>
    </row>
    <row r="340" spans="2:6" x14ac:dyDescent="0.3">
      <c r="B340" s="85" t="s">
        <v>189</v>
      </c>
      <c r="C340" s="86">
        <v>8.9999999999999993E-3</v>
      </c>
      <c r="D340" s="86" t="s">
        <v>199</v>
      </c>
    </row>
    <row r="341" spans="2:6" x14ac:dyDescent="0.3">
      <c r="B341" s="85" t="s">
        <v>190</v>
      </c>
      <c r="C341" s="86">
        <v>2.4E-2</v>
      </c>
      <c r="D341" s="86" t="s">
        <v>199</v>
      </c>
    </row>
    <row r="342" spans="2:6" x14ac:dyDescent="0.3">
      <c r="B342" s="85" t="s">
        <v>191</v>
      </c>
      <c r="C342" s="86" t="s">
        <v>196</v>
      </c>
      <c r="D342" s="86" t="s">
        <v>196</v>
      </c>
    </row>
    <row r="343" spans="2:6" x14ac:dyDescent="0.3">
      <c r="B343" s="85" t="s">
        <v>192</v>
      </c>
      <c r="C343" s="86">
        <v>8.0000000000000002E-3</v>
      </c>
      <c r="D343" s="86" t="s">
        <v>199</v>
      </c>
    </row>
    <row r="344" spans="2:6" x14ac:dyDescent="0.3">
      <c r="B344" s="85" t="s">
        <v>193</v>
      </c>
      <c r="C344" s="86" t="s">
        <v>196</v>
      </c>
      <c r="D344" s="86" t="s">
        <v>196</v>
      </c>
    </row>
    <row r="345" spans="2:6" x14ac:dyDescent="0.3">
      <c r="B345" s="85" t="s">
        <v>194</v>
      </c>
      <c r="C345" s="86" t="s">
        <v>196</v>
      </c>
      <c r="D345" s="86" t="s">
        <v>196</v>
      </c>
    </row>
    <row r="346" spans="2:6" x14ac:dyDescent="0.3">
      <c r="B346" s="85" t="s">
        <v>195</v>
      </c>
      <c r="C346" s="86">
        <v>1.4E-2</v>
      </c>
      <c r="D346" s="86" t="s">
        <v>199</v>
      </c>
    </row>
    <row r="347" spans="2:6" x14ac:dyDescent="0.3">
      <c r="C347" s="95"/>
      <c r="D347" s="95"/>
    </row>
    <row r="348" spans="2:6" x14ac:dyDescent="0.3">
      <c r="F348" s="94"/>
    </row>
    <row r="349" spans="2:6" x14ac:dyDescent="0.3">
      <c r="B349" s="229" t="s">
        <v>137</v>
      </c>
      <c r="C349" s="229"/>
      <c r="D349" s="229"/>
    </row>
    <row r="350" spans="2:6" ht="110.25" customHeight="1" x14ac:dyDescent="0.3">
      <c r="B350" s="80" t="s">
        <v>36</v>
      </c>
      <c r="C350" s="169" t="s">
        <v>200</v>
      </c>
      <c r="D350" s="169" t="s">
        <v>201</v>
      </c>
    </row>
    <row r="351" spans="2:6" x14ac:dyDescent="0.3">
      <c r="B351" s="87" t="s">
        <v>43</v>
      </c>
      <c r="C351" s="82">
        <v>1.7210526315789485E-2</v>
      </c>
      <c r="D351" s="82">
        <v>3.8823529411764722E-3</v>
      </c>
    </row>
    <row r="352" spans="2:6" x14ac:dyDescent="0.3">
      <c r="B352" s="83" t="s">
        <v>138</v>
      </c>
      <c r="C352" s="84">
        <v>1.6E-2</v>
      </c>
      <c r="D352" s="84">
        <v>3.0000000000000001E-3</v>
      </c>
    </row>
    <row r="353" spans="2:8" x14ac:dyDescent="0.3">
      <c r="B353" s="85" t="s">
        <v>37</v>
      </c>
      <c r="C353" s="86">
        <v>1.0999999999999999E-2</v>
      </c>
      <c r="D353" s="86">
        <v>2E-3</v>
      </c>
    </row>
    <row r="354" spans="2:8" x14ac:dyDescent="0.3">
      <c r="B354" s="85" t="s">
        <v>139</v>
      </c>
      <c r="C354" s="86" t="s">
        <v>196</v>
      </c>
      <c r="D354" s="86" t="s">
        <v>196</v>
      </c>
    </row>
    <row r="355" spans="2:8" x14ac:dyDescent="0.3">
      <c r="B355" s="85" t="s">
        <v>140</v>
      </c>
      <c r="C355" s="86" t="s">
        <v>196</v>
      </c>
      <c r="D355" s="86" t="s">
        <v>196</v>
      </c>
    </row>
    <row r="356" spans="2:8" x14ac:dyDescent="0.3">
      <c r="B356" s="85" t="s">
        <v>141</v>
      </c>
      <c r="C356" s="86" t="s">
        <v>196</v>
      </c>
      <c r="D356" s="86" t="s">
        <v>196</v>
      </c>
      <c r="H356" s="14" t="s">
        <v>1</v>
      </c>
    </row>
    <row r="357" spans="2:8" x14ac:dyDescent="0.3">
      <c r="B357" s="85" t="s">
        <v>142</v>
      </c>
      <c r="C357" s="86" t="s">
        <v>196</v>
      </c>
      <c r="D357" s="86" t="s">
        <v>196</v>
      </c>
    </row>
    <row r="358" spans="2:8" x14ac:dyDescent="0.3">
      <c r="B358" s="85" t="s">
        <v>143</v>
      </c>
      <c r="C358" s="86" t="s">
        <v>196</v>
      </c>
      <c r="D358" s="86" t="s">
        <v>196</v>
      </c>
    </row>
    <row r="359" spans="2:8" x14ac:dyDescent="0.3">
      <c r="B359" s="85" t="s">
        <v>144</v>
      </c>
      <c r="C359" s="86">
        <v>1.2E-2</v>
      </c>
      <c r="D359" s="86">
        <v>3.0000000000000001E-3</v>
      </c>
    </row>
    <row r="360" spans="2:8" x14ac:dyDescent="0.3">
      <c r="B360" s="85" t="s">
        <v>145</v>
      </c>
      <c r="C360" s="86" t="s">
        <v>196</v>
      </c>
      <c r="D360" s="86" t="s">
        <v>196</v>
      </c>
    </row>
    <row r="361" spans="2:8" x14ac:dyDescent="0.3">
      <c r="B361" s="85" t="s">
        <v>146</v>
      </c>
      <c r="C361" s="86">
        <v>1.7999999999999999E-2</v>
      </c>
      <c r="D361" s="86" t="s">
        <v>199</v>
      </c>
    </row>
    <row r="362" spans="2:8" x14ac:dyDescent="0.3">
      <c r="B362" s="85" t="s">
        <v>147</v>
      </c>
      <c r="C362" s="86">
        <v>1.4E-2</v>
      </c>
      <c r="D362" s="86">
        <v>0.01</v>
      </c>
    </row>
    <row r="363" spans="2:8" x14ac:dyDescent="0.3">
      <c r="B363" s="85" t="s">
        <v>148</v>
      </c>
      <c r="C363" s="86" t="s">
        <v>196</v>
      </c>
      <c r="D363" s="86" t="s">
        <v>196</v>
      </c>
    </row>
    <row r="364" spans="2:8" x14ac:dyDescent="0.3">
      <c r="B364" s="85" t="s">
        <v>149</v>
      </c>
      <c r="C364" s="86">
        <v>2.4E-2</v>
      </c>
      <c r="D364" s="86">
        <v>3.0000000000000001E-3</v>
      </c>
    </row>
    <row r="365" spans="2:8" x14ac:dyDescent="0.3">
      <c r="B365" s="85" t="s">
        <v>150</v>
      </c>
      <c r="C365" s="86">
        <v>1.2999999999999999E-2</v>
      </c>
      <c r="D365" s="86">
        <v>0.01</v>
      </c>
    </row>
    <row r="366" spans="2:8" x14ac:dyDescent="0.3">
      <c r="B366" s="85" t="s">
        <v>151</v>
      </c>
      <c r="C366" s="86" t="s">
        <v>196</v>
      </c>
      <c r="D366" s="86" t="s">
        <v>196</v>
      </c>
    </row>
    <row r="367" spans="2:8" x14ac:dyDescent="0.3">
      <c r="B367" s="85" t="s">
        <v>152</v>
      </c>
      <c r="C367" s="86">
        <v>1.6E-2</v>
      </c>
      <c r="D367" s="86">
        <v>3.0000000000000001E-3</v>
      </c>
    </row>
    <row r="368" spans="2:8" x14ac:dyDescent="0.3">
      <c r="B368" s="85" t="s">
        <v>153</v>
      </c>
      <c r="C368" s="86" t="s">
        <v>196</v>
      </c>
      <c r="D368" s="86" t="s">
        <v>196</v>
      </c>
    </row>
    <row r="369" spans="2:4" x14ac:dyDescent="0.3">
      <c r="B369" s="85" t="s">
        <v>154</v>
      </c>
      <c r="C369" s="86">
        <v>1.2999999999999999E-2</v>
      </c>
      <c r="D369" s="86">
        <v>2E-3</v>
      </c>
    </row>
    <row r="370" spans="2:4" x14ac:dyDescent="0.3">
      <c r="B370" s="85" t="s">
        <v>155</v>
      </c>
      <c r="C370" s="86">
        <v>1.6E-2</v>
      </c>
      <c r="D370" s="86" t="s">
        <v>199</v>
      </c>
    </row>
    <row r="371" spans="2:4" x14ac:dyDescent="0.3">
      <c r="B371" s="85" t="s">
        <v>156</v>
      </c>
      <c r="C371" s="86">
        <v>8.9999999999999993E-3</v>
      </c>
      <c r="D371" s="86">
        <v>2E-3</v>
      </c>
    </row>
    <row r="372" spans="2:4" x14ac:dyDescent="0.3">
      <c r="B372" s="85" t="s">
        <v>157</v>
      </c>
      <c r="C372" s="86" t="s">
        <v>196</v>
      </c>
      <c r="D372" s="86" t="s">
        <v>196</v>
      </c>
    </row>
    <row r="373" spans="2:4" x14ac:dyDescent="0.3">
      <c r="B373" s="85" t="s">
        <v>158</v>
      </c>
      <c r="C373" s="86">
        <v>0.02</v>
      </c>
      <c r="D373" s="86">
        <v>3.0000000000000001E-3</v>
      </c>
    </row>
    <row r="374" spans="2:4" x14ac:dyDescent="0.3">
      <c r="B374" s="85" t="s">
        <v>159</v>
      </c>
      <c r="C374" s="86" t="s">
        <v>196</v>
      </c>
      <c r="D374" s="86" t="s">
        <v>196</v>
      </c>
    </row>
    <row r="375" spans="2:4" x14ac:dyDescent="0.3">
      <c r="B375" s="85" t="s">
        <v>160</v>
      </c>
      <c r="C375" s="86">
        <v>2.1000000000000001E-2</v>
      </c>
      <c r="D375" s="86">
        <v>3.0000000000000001E-3</v>
      </c>
    </row>
    <row r="376" spans="2:4" x14ac:dyDescent="0.3">
      <c r="B376" s="85" t="s">
        <v>161</v>
      </c>
      <c r="C376" s="86">
        <v>1.2E-2</v>
      </c>
      <c r="D376" s="86">
        <v>4.0000000000000001E-3</v>
      </c>
    </row>
    <row r="377" spans="2:4" x14ac:dyDescent="0.3">
      <c r="B377" s="85" t="s">
        <v>162</v>
      </c>
      <c r="C377" s="86">
        <v>2.7E-2</v>
      </c>
      <c r="D377" s="86" t="s">
        <v>199</v>
      </c>
    </row>
    <row r="378" spans="2:4" x14ac:dyDescent="0.3">
      <c r="B378" s="85" t="s">
        <v>163</v>
      </c>
      <c r="C378" s="86" t="s">
        <v>196</v>
      </c>
      <c r="D378" s="86" t="s">
        <v>196</v>
      </c>
    </row>
    <row r="379" spans="2:4" x14ac:dyDescent="0.3">
      <c r="B379" s="85" t="s">
        <v>164</v>
      </c>
      <c r="C379" s="86">
        <v>1.4999999999999999E-2</v>
      </c>
      <c r="D379" s="86">
        <v>2E-3</v>
      </c>
    </row>
    <row r="380" spans="2:4" x14ac:dyDescent="0.3">
      <c r="B380" s="85" t="s">
        <v>165</v>
      </c>
      <c r="C380" s="86">
        <v>1.9E-2</v>
      </c>
      <c r="D380" s="86">
        <v>1.2E-2</v>
      </c>
    </row>
    <row r="381" spans="2:4" x14ac:dyDescent="0.3">
      <c r="B381" s="85" t="s">
        <v>166</v>
      </c>
      <c r="C381" s="86">
        <v>3.4000000000000002E-2</v>
      </c>
      <c r="D381" s="86">
        <v>6.0000000000000001E-3</v>
      </c>
    </row>
    <row r="382" spans="2:4" x14ac:dyDescent="0.3">
      <c r="B382" s="85" t="s">
        <v>167</v>
      </c>
      <c r="C382" s="86">
        <v>8.9999999999999993E-3</v>
      </c>
      <c r="D382" s="86">
        <v>2E-3</v>
      </c>
    </row>
    <row r="383" spans="2:4" x14ac:dyDescent="0.3">
      <c r="B383" s="85" t="s">
        <v>168</v>
      </c>
      <c r="C383" s="86">
        <v>1.9E-2</v>
      </c>
      <c r="D383" s="86">
        <v>2E-3</v>
      </c>
    </row>
    <row r="384" spans="2:4" x14ac:dyDescent="0.3">
      <c r="B384" s="85" t="s">
        <v>169</v>
      </c>
      <c r="C384" s="86" t="s">
        <v>196</v>
      </c>
      <c r="D384" s="86" t="s">
        <v>196</v>
      </c>
    </row>
    <row r="385" spans="2:4" x14ac:dyDescent="0.3">
      <c r="B385" s="85" t="s">
        <v>170</v>
      </c>
      <c r="C385" s="86">
        <v>1.4999999999999999E-2</v>
      </c>
      <c r="D385" s="86">
        <v>4.0000000000000001E-3</v>
      </c>
    </row>
    <row r="386" spans="2:4" x14ac:dyDescent="0.3">
      <c r="B386" s="85" t="s">
        <v>171</v>
      </c>
      <c r="C386" s="86">
        <v>1.2999999999999999E-2</v>
      </c>
      <c r="D386" s="86">
        <v>3.0000000000000001E-3</v>
      </c>
    </row>
    <row r="387" spans="2:4" x14ac:dyDescent="0.3">
      <c r="B387" s="85" t="s">
        <v>172</v>
      </c>
      <c r="C387" s="86">
        <v>1.6E-2</v>
      </c>
      <c r="D387" s="86">
        <v>4.0000000000000001E-3</v>
      </c>
    </row>
    <row r="388" spans="2:4" x14ac:dyDescent="0.3">
      <c r="B388" s="33" t="s">
        <v>173</v>
      </c>
      <c r="C388" s="86">
        <v>8.0000000000000002E-3</v>
      </c>
      <c r="D388" s="86">
        <v>1E-3</v>
      </c>
    </row>
    <row r="389" spans="2:4" x14ac:dyDescent="0.3">
      <c r="B389" s="85" t="s">
        <v>174</v>
      </c>
      <c r="C389" s="86">
        <v>1.6E-2</v>
      </c>
      <c r="D389" s="86">
        <v>4.0000000000000001E-3</v>
      </c>
    </row>
    <row r="390" spans="2:4" x14ac:dyDescent="0.3">
      <c r="B390" s="85" t="s">
        <v>175</v>
      </c>
      <c r="C390" s="86">
        <v>1.7999999999999999E-2</v>
      </c>
      <c r="D390" s="86">
        <v>1E-3</v>
      </c>
    </row>
    <row r="391" spans="2:4" x14ac:dyDescent="0.3">
      <c r="B391" s="85" t="s">
        <v>176</v>
      </c>
      <c r="C391" s="86">
        <v>1.2999999999999999E-2</v>
      </c>
      <c r="D391" s="86">
        <v>1E-3</v>
      </c>
    </row>
    <row r="392" spans="2:4" x14ac:dyDescent="0.3">
      <c r="B392" s="85" t="s">
        <v>177</v>
      </c>
      <c r="C392" s="86">
        <v>3.5999999999999997E-2</v>
      </c>
      <c r="D392" s="86">
        <v>8.0000000000000002E-3</v>
      </c>
    </row>
    <row r="393" spans="2:4" x14ac:dyDescent="0.3">
      <c r="B393" s="85" t="s">
        <v>178</v>
      </c>
      <c r="C393" s="86">
        <v>8.9999999999999993E-3</v>
      </c>
      <c r="D393" s="86">
        <v>1E-3</v>
      </c>
    </row>
    <row r="394" spans="2:4" x14ac:dyDescent="0.3">
      <c r="B394" s="85" t="s">
        <v>179</v>
      </c>
      <c r="C394" s="86">
        <v>0.02</v>
      </c>
      <c r="D394" s="86">
        <v>7.0000000000000001E-3</v>
      </c>
    </row>
    <row r="395" spans="2:4" x14ac:dyDescent="0.3">
      <c r="B395" s="85" t="s">
        <v>180</v>
      </c>
      <c r="C395" s="86">
        <v>8.9999999999999993E-3</v>
      </c>
      <c r="D395" s="86">
        <v>3.0000000000000001E-3</v>
      </c>
    </row>
    <row r="396" spans="2:4" x14ac:dyDescent="0.3">
      <c r="B396" s="85" t="s">
        <v>181</v>
      </c>
      <c r="C396" s="86">
        <v>2.4E-2</v>
      </c>
      <c r="D396" s="86">
        <v>5.0000000000000001E-3</v>
      </c>
    </row>
    <row r="397" spans="2:4" x14ac:dyDescent="0.3">
      <c r="B397" s="85" t="s">
        <v>182</v>
      </c>
      <c r="C397" s="86">
        <v>3.4000000000000002E-2</v>
      </c>
      <c r="D397" s="86">
        <v>2E-3</v>
      </c>
    </row>
    <row r="398" spans="2:4" x14ac:dyDescent="0.3">
      <c r="B398" s="85" t="s">
        <v>183</v>
      </c>
      <c r="C398" s="86" t="s">
        <v>196</v>
      </c>
      <c r="D398" s="86" t="s">
        <v>196</v>
      </c>
    </row>
    <row r="399" spans="2:4" x14ac:dyDescent="0.3">
      <c r="B399" s="85" t="s">
        <v>184</v>
      </c>
      <c r="C399" s="86">
        <v>0.02</v>
      </c>
      <c r="D399" s="86">
        <v>8.0000000000000002E-3</v>
      </c>
    </row>
    <row r="400" spans="2:4" x14ac:dyDescent="0.3">
      <c r="B400" s="85" t="s">
        <v>185</v>
      </c>
      <c r="C400" s="86">
        <v>1.6E-2</v>
      </c>
      <c r="D400" s="86">
        <v>1E-3</v>
      </c>
    </row>
    <row r="401" spans="2:4" x14ac:dyDescent="0.3">
      <c r="B401" s="85" t="s">
        <v>186</v>
      </c>
      <c r="C401" s="86" t="s">
        <v>196</v>
      </c>
      <c r="D401" s="86" t="s">
        <v>196</v>
      </c>
    </row>
    <row r="402" spans="2:4" x14ac:dyDescent="0.3">
      <c r="B402" s="85" t="s">
        <v>187</v>
      </c>
      <c r="C402" s="86">
        <v>1.7999999999999999E-2</v>
      </c>
      <c r="D402" s="86">
        <v>3.0000000000000001E-3</v>
      </c>
    </row>
    <row r="403" spans="2:4" x14ac:dyDescent="0.3">
      <c r="B403" s="85" t="s">
        <v>188</v>
      </c>
      <c r="C403" s="86" t="s">
        <v>196</v>
      </c>
      <c r="D403" s="86" t="s">
        <v>196</v>
      </c>
    </row>
    <row r="404" spans="2:4" x14ac:dyDescent="0.3">
      <c r="B404" s="85" t="s">
        <v>189</v>
      </c>
      <c r="C404" s="86" t="s">
        <v>196</v>
      </c>
      <c r="D404" s="86" t="s">
        <v>196</v>
      </c>
    </row>
    <row r="405" spans="2:4" x14ac:dyDescent="0.3">
      <c r="B405" s="85" t="s">
        <v>190</v>
      </c>
      <c r="C405" s="86" t="s">
        <v>196</v>
      </c>
      <c r="D405" s="86" t="s">
        <v>196</v>
      </c>
    </row>
    <row r="406" spans="2:4" x14ac:dyDescent="0.3">
      <c r="B406" s="85" t="s">
        <v>191</v>
      </c>
      <c r="C406" s="86">
        <v>1.4E-2</v>
      </c>
      <c r="D406" s="86">
        <v>3.0000000000000001E-3</v>
      </c>
    </row>
    <row r="407" spans="2:4" x14ac:dyDescent="0.3">
      <c r="B407" s="85" t="s">
        <v>192</v>
      </c>
      <c r="C407" s="86" t="s">
        <v>196</v>
      </c>
      <c r="D407" s="86" t="s">
        <v>196</v>
      </c>
    </row>
    <row r="408" spans="2:4" x14ac:dyDescent="0.3">
      <c r="B408" s="85" t="s">
        <v>193</v>
      </c>
      <c r="C408" s="86">
        <v>1.7999999999999999E-2</v>
      </c>
      <c r="D408" s="86">
        <v>4.0000000000000001E-3</v>
      </c>
    </row>
    <row r="409" spans="2:4" x14ac:dyDescent="0.3">
      <c r="B409" s="85" t="s">
        <v>194</v>
      </c>
      <c r="C409" s="86">
        <v>1.4999999999999999E-2</v>
      </c>
      <c r="D409" s="86" t="s">
        <v>199</v>
      </c>
    </row>
    <row r="410" spans="2:4" x14ac:dyDescent="0.3">
      <c r="B410" s="85" t="s">
        <v>195</v>
      </c>
      <c r="C410" s="86" t="s">
        <v>196</v>
      </c>
      <c r="D410" s="86" t="s">
        <v>196</v>
      </c>
    </row>
    <row r="411" spans="2:4" x14ac:dyDescent="0.3">
      <c r="B411" s="197"/>
      <c r="C411" s="199"/>
      <c r="D411" s="199"/>
    </row>
    <row r="412" spans="2:4" x14ac:dyDescent="0.3"/>
    <row r="413" spans="2:4" ht="17.25" customHeight="1" x14ac:dyDescent="0.3">
      <c r="B413" s="225" t="s">
        <v>202</v>
      </c>
      <c r="C413" s="225"/>
    </row>
    <row r="414" spans="2:4" ht="98.25" customHeight="1" x14ac:dyDescent="0.3">
      <c r="B414" s="99" t="s">
        <v>36</v>
      </c>
      <c r="C414" s="100" t="s">
        <v>136</v>
      </c>
    </row>
    <row r="415" spans="2:4" x14ac:dyDescent="0.3">
      <c r="B415" s="101" t="s">
        <v>43</v>
      </c>
      <c r="C415" s="116">
        <v>0.36564596310000003</v>
      </c>
      <c r="D415" s="14" t="s">
        <v>1</v>
      </c>
    </row>
    <row r="416" spans="2:4" x14ac:dyDescent="0.3">
      <c r="B416" s="103" t="s">
        <v>138</v>
      </c>
      <c r="C416" s="117">
        <v>0.34270854314999999</v>
      </c>
    </row>
    <row r="417" spans="2:4" x14ac:dyDescent="0.3">
      <c r="B417" s="89" t="s">
        <v>37</v>
      </c>
      <c r="C417" s="86">
        <v>0.3928844098</v>
      </c>
    </row>
    <row r="418" spans="2:4" x14ac:dyDescent="0.3">
      <c r="B418" s="89" t="s">
        <v>139</v>
      </c>
      <c r="C418" s="86" t="s">
        <v>196</v>
      </c>
    </row>
    <row r="419" spans="2:4" x14ac:dyDescent="0.3">
      <c r="B419" s="89" t="s">
        <v>140</v>
      </c>
      <c r="C419" s="86">
        <v>0.42448979590000002</v>
      </c>
      <c r="D419" s="14" t="s">
        <v>1</v>
      </c>
    </row>
    <row r="420" spans="2:4" x14ac:dyDescent="0.3">
      <c r="B420" s="89" t="s">
        <v>141</v>
      </c>
      <c r="C420" s="86">
        <v>0.41113569319999999</v>
      </c>
    </row>
    <row r="421" spans="2:4" x14ac:dyDescent="0.3">
      <c r="B421" s="89" t="s">
        <v>142</v>
      </c>
      <c r="C421" s="86">
        <v>0.4987080103</v>
      </c>
    </row>
    <row r="422" spans="2:4" x14ac:dyDescent="0.3">
      <c r="B422" s="89" t="s">
        <v>143</v>
      </c>
      <c r="C422" s="86">
        <v>0.3072625698</v>
      </c>
    </row>
    <row r="423" spans="2:4" x14ac:dyDescent="0.3">
      <c r="B423" s="89" t="s">
        <v>144</v>
      </c>
      <c r="C423" s="86">
        <v>0.33807339450000001</v>
      </c>
    </row>
    <row r="424" spans="2:4" x14ac:dyDescent="0.3">
      <c r="B424" s="89" t="s">
        <v>145</v>
      </c>
      <c r="C424" s="86">
        <v>0.35922330099999999</v>
      </c>
    </row>
    <row r="425" spans="2:4" x14ac:dyDescent="0.3">
      <c r="B425" s="89" t="s">
        <v>146</v>
      </c>
      <c r="C425" s="86">
        <v>0.39325842700000002</v>
      </c>
    </row>
    <row r="426" spans="2:4" x14ac:dyDescent="0.3">
      <c r="B426" s="89" t="s">
        <v>147</v>
      </c>
      <c r="C426" s="86">
        <v>0.34115479119999997</v>
      </c>
    </row>
    <row r="427" spans="2:4" x14ac:dyDescent="0.3">
      <c r="B427" s="89" t="s">
        <v>148</v>
      </c>
      <c r="C427" s="86">
        <v>0.42857142860000003</v>
      </c>
    </row>
    <row r="428" spans="2:4" x14ac:dyDescent="0.3">
      <c r="B428" s="89" t="s">
        <v>149</v>
      </c>
      <c r="C428" s="86">
        <v>0.3407177669</v>
      </c>
    </row>
    <row r="429" spans="2:4" x14ac:dyDescent="0.3">
      <c r="B429" s="89" t="s">
        <v>150</v>
      </c>
      <c r="C429" s="86">
        <v>0.3442622951</v>
      </c>
    </row>
    <row r="430" spans="2:4" x14ac:dyDescent="0.3">
      <c r="B430" s="89" t="s">
        <v>151</v>
      </c>
      <c r="C430" s="86">
        <v>0.28421052629999999</v>
      </c>
    </row>
    <row r="431" spans="2:4" x14ac:dyDescent="0.3">
      <c r="B431" s="89" t="s">
        <v>152</v>
      </c>
      <c r="C431" s="86">
        <v>0.3883284521</v>
      </c>
    </row>
    <row r="432" spans="2:4" x14ac:dyDescent="0.3">
      <c r="B432" s="89" t="s">
        <v>153</v>
      </c>
      <c r="C432" s="86">
        <v>0.3107989464</v>
      </c>
    </row>
    <row r="433" spans="2:3" x14ac:dyDescent="0.3">
      <c r="B433" s="89" t="s">
        <v>154</v>
      </c>
      <c r="C433" s="86">
        <v>0.32427983539999999</v>
      </c>
    </row>
    <row r="434" spans="2:3" x14ac:dyDescent="0.3">
      <c r="B434" s="89" t="s">
        <v>155</v>
      </c>
      <c r="C434" s="86">
        <v>0.28515625</v>
      </c>
    </row>
    <row r="435" spans="2:3" x14ac:dyDescent="0.3">
      <c r="B435" s="89" t="s">
        <v>156</v>
      </c>
      <c r="C435" s="86">
        <v>0.37323177369999999</v>
      </c>
    </row>
    <row r="436" spans="2:3" x14ac:dyDescent="0.3">
      <c r="B436" s="89" t="s">
        <v>157</v>
      </c>
      <c r="C436" s="86">
        <v>0.37613843349999998</v>
      </c>
    </row>
    <row r="437" spans="2:3" x14ac:dyDescent="0.3">
      <c r="B437" s="89" t="s">
        <v>158</v>
      </c>
      <c r="C437" s="86">
        <v>0.31517509729999998</v>
      </c>
    </row>
    <row r="438" spans="2:3" x14ac:dyDescent="0.3">
      <c r="B438" s="89" t="s">
        <v>159</v>
      </c>
      <c r="C438" s="86">
        <v>0.32558139530000002</v>
      </c>
    </row>
    <row r="439" spans="2:3" x14ac:dyDescent="0.3">
      <c r="B439" s="89" t="s">
        <v>160</v>
      </c>
      <c r="C439" s="86">
        <v>0.3230653644</v>
      </c>
    </row>
    <row r="440" spans="2:3" x14ac:dyDescent="0.3">
      <c r="B440" s="89" t="s">
        <v>161</v>
      </c>
      <c r="C440" s="86">
        <v>0.412109375</v>
      </c>
    </row>
    <row r="441" spans="2:3" x14ac:dyDescent="0.3">
      <c r="B441" s="89" t="s">
        <v>162</v>
      </c>
      <c r="C441" s="86">
        <v>0.36585365850000001</v>
      </c>
    </row>
    <row r="442" spans="2:3" x14ac:dyDescent="0.3">
      <c r="B442" s="89" t="s">
        <v>163</v>
      </c>
      <c r="C442" s="86">
        <v>0.25</v>
      </c>
    </row>
    <row r="443" spans="2:3" x14ac:dyDescent="0.3">
      <c r="B443" s="89" t="s">
        <v>164</v>
      </c>
      <c r="C443" s="86">
        <v>0.40940632230000001</v>
      </c>
    </row>
    <row r="444" spans="2:3" x14ac:dyDescent="0.3">
      <c r="B444" s="89" t="s">
        <v>165</v>
      </c>
      <c r="C444" s="86">
        <v>0.29140127389999998</v>
      </c>
    </row>
    <row r="445" spans="2:3" x14ac:dyDescent="0.3">
      <c r="B445" s="89" t="s">
        <v>166</v>
      </c>
      <c r="C445" s="86">
        <v>0.36134453779999998</v>
      </c>
    </row>
    <row r="446" spans="2:3" x14ac:dyDescent="0.3">
      <c r="B446" s="89" t="s">
        <v>167</v>
      </c>
      <c r="C446" s="86">
        <v>0.39534883720000003</v>
      </c>
    </row>
    <row r="447" spans="2:3" x14ac:dyDescent="0.3">
      <c r="B447" s="89" t="s">
        <v>168</v>
      </c>
      <c r="C447" s="86">
        <v>0.40873299930000001</v>
      </c>
    </row>
    <row r="448" spans="2:3" x14ac:dyDescent="0.3">
      <c r="B448" s="89" t="s">
        <v>169</v>
      </c>
      <c r="C448" s="86">
        <v>0.32432432430000002</v>
      </c>
    </row>
    <row r="449" spans="2:3" x14ac:dyDescent="0.3">
      <c r="B449" s="89" t="s">
        <v>170</v>
      </c>
      <c r="C449" s="86">
        <v>0.3380597897</v>
      </c>
    </row>
    <row r="450" spans="2:3" x14ac:dyDescent="0.3">
      <c r="B450" s="89" t="s">
        <v>171</v>
      </c>
      <c r="C450" s="86">
        <v>0.4438960797</v>
      </c>
    </row>
    <row r="451" spans="2:3" x14ac:dyDescent="0.3">
      <c r="B451" s="89" t="s">
        <v>172</v>
      </c>
      <c r="C451" s="86">
        <v>0.36211699159999999</v>
      </c>
    </row>
    <row r="452" spans="2:3" x14ac:dyDescent="0.3">
      <c r="B452" s="89" t="s">
        <v>173</v>
      </c>
      <c r="C452" s="86">
        <v>0.33192576950000002</v>
      </c>
    </row>
    <row r="453" spans="2:3" x14ac:dyDescent="0.3">
      <c r="B453" s="89" t="s">
        <v>174</v>
      </c>
      <c r="C453" s="86">
        <v>0.37308490659999999</v>
      </c>
    </row>
    <row r="454" spans="2:3" x14ac:dyDescent="0.3">
      <c r="B454" s="89" t="s">
        <v>175</v>
      </c>
      <c r="C454" s="86">
        <v>0.30790777850000001</v>
      </c>
    </row>
    <row r="455" spans="2:3" x14ac:dyDescent="0.3">
      <c r="B455" s="89" t="s">
        <v>176</v>
      </c>
      <c r="C455" s="86">
        <v>0.2816507728</v>
      </c>
    </row>
    <row r="456" spans="2:3" x14ac:dyDescent="0.3">
      <c r="B456" s="89" t="s">
        <v>177</v>
      </c>
      <c r="C456" s="86">
        <v>0.3018046049</v>
      </c>
    </row>
    <row r="457" spans="2:3" x14ac:dyDescent="0.3">
      <c r="B457" s="89" t="s">
        <v>178</v>
      </c>
      <c r="C457" s="86">
        <v>0.39864099660000002</v>
      </c>
    </row>
    <row r="458" spans="2:3" x14ac:dyDescent="0.3">
      <c r="B458" s="89" t="s">
        <v>179</v>
      </c>
      <c r="C458" s="86">
        <v>0.25584742710000002</v>
      </c>
    </row>
    <row r="459" spans="2:3" x14ac:dyDescent="0.3">
      <c r="B459" s="89" t="s">
        <v>180</v>
      </c>
      <c r="C459" s="86">
        <v>0.31725123</v>
      </c>
    </row>
    <row r="460" spans="2:3" x14ac:dyDescent="0.3">
      <c r="B460" s="89" t="s">
        <v>181</v>
      </c>
      <c r="C460" s="86">
        <v>0.4365591398</v>
      </c>
    </row>
    <row r="461" spans="2:3" x14ac:dyDescent="0.3">
      <c r="B461" s="89" t="s">
        <v>182</v>
      </c>
      <c r="C461" s="86">
        <v>0.30946969699999999</v>
      </c>
    </row>
    <row r="462" spans="2:3" x14ac:dyDescent="0.3">
      <c r="B462" s="89" t="s">
        <v>183</v>
      </c>
      <c r="C462" s="86" t="s">
        <v>196</v>
      </c>
    </row>
    <row r="463" spans="2:3" x14ac:dyDescent="0.3">
      <c r="B463" s="89" t="s">
        <v>184</v>
      </c>
      <c r="C463" s="86">
        <v>0.26619718310000001</v>
      </c>
    </row>
    <row r="464" spans="2:3" x14ac:dyDescent="0.3">
      <c r="B464" s="89" t="s">
        <v>185</v>
      </c>
      <c r="C464" s="86">
        <v>0.32282608699999998</v>
      </c>
    </row>
    <row r="465" spans="2:3" x14ac:dyDescent="0.3">
      <c r="B465" s="89" t="s">
        <v>186</v>
      </c>
      <c r="C465" s="86">
        <v>0.33915211969999998</v>
      </c>
    </row>
    <row r="466" spans="2:3" x14ac:dyDescent="0.3">
      <c r="B466" s="89" t="s">
        <v>187</v>
      </c>
      <c r="C466" s="86">
        <v>0.44245810060000001</v>
      </c>
    </row>
    <row r="467" spans="2:3" x14ac:dyDescent="0.3">
      <c r="B467" s="89" t="s">
        <v>188</v>
      </c>
      <c r="C467" s="86">
        <v>0.31601123599999997</v>
      </c>
    </row>
    <row r="468" spans="2:3" x14ac:dyDescent="0.3">
      <c r="B468" s="89" t="s">
        <v>189</v>
      </c>
      <c r="C468" s="86">
        <v>0.3163686382</v>
      </c>
    </row>
    <row r="469" spans="2:3" x14ac:dyDescent="0.3">
      <c r="B469" s="89" t="s">
        <v>190</v>
      </c>
      <c r="C469" s="86">
        <v>0.36752136749999997</v>
      </c>
    </row>
    <row r="470" spans="2:3" x14ac:dyDescent="0.3">
      <c r="B470" s="89" t="s">
        <v>191</v>
      </c>
      <c r="C470" s="86">
        <v>0.34736842109999999</v>
      </c>
    </row>
    <row r="471" spans="2:3" x14ac:dyDescent="0.3">
      <c r="B471" s="89" t="s">
        <v>192</v>
      </c>
      <c r="C471" s="86">
        <v>0.33788395900000001</v>
      </c>
    </row>
    <row r="472" spans="2:3" x14ac:dyDescent="0.3">
      <c r="B472" s="89" t="s">
        <v>193</v>
      </c>
      <c r="C472" s="86">
        <v>0.49222567750000001</v>
      </c>
    </row>
    <row r="473" spans="2:3" x14ac:dyDescent="0.3">
      <c r="B473" s="89" t="s">
        <v>194</v>
      </c>
      <c r="C473" s="86">
        <v>0.37008547009999998</v>
      </c>
    </row>
    <row r="474" spans="2:3" x14ac:dyDescent="0.3">
      <c r="B474" s="89" t="s">
        <v>195</v>
      </c>
      <c r="C474" s="86">
        <v>0.41579558649999998</v>
      </c>
    </row>
    <row r="475" spans="2:3" hidden="1" x14ac:dyDescent="0.3">
      <c r="C475" s="95"/>
    </row>
  </sheetData>
  <sheetProtection sheet="1" objects="1" scenarios="1" selectLockedCells="1"/>
  <mergeCells count="12">
    <mergeCell ref="B91:C91"/>
    <mergeCell ref="B156:C156"/>
    <mergeCell ref="B221:C221"/>
    <mergeCell ref="B13:C13"/>
    <mergeCell ref="B24:L24"/>
    <mergeCell ref="B89:L89"/>
    <mergeCell ref="B26:C26"/>
    <mergeCell ref="B413:C413"/>
    <mergeCell ref="B154:L154"/>
    <mergeCell ref="B219:L219"/>
    <mergeCell ref="B285:D285"/>
    <mergeCell ref="B349:D34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8C93-162B-4FBE-B652-0B1BF1EC2330}">
  <sheetPr codeName="Sheet4">
    <tabColor rgb="FFF9A71C"/>
  </sheetPr>
  <dimension ref="A1:X425"/>
  <sheetViews>
    <sheetView topLeftCell="A24" zoomScale="85" zoomScaleNormal="85" workbookViewId="0">
      <selection activeCell="A38" sqref="A38:XFD38"/>
    </sheetView>
  </sheetViews>
  <sheetFormatPr defaultColWidth="0" defaultRowHeight="17.25" zeroHeight="1" x14ac:dyDescent="0.3"/>
  <cols>
    <col min="1" max="1" width="9" style="14" customWidth="1"/>
    <col min="2" max="2" width="24.42578125" style="92" customWidth="1"/>
    <col min="3" max="3" width="28.28515625" style="92" customWidth="1"/>
    <col min="4" max="24" width="9" style="14" customWidth="1"/>
    <col min="25" max="16384" width="9" style="14" hidden="1"/>
  </cols>
  <sheetData>
    <row r="1" spans="1:24" x14ac:dyDescent="0.3">
      <c r="A1" s="2" t="s">
        <v>0</v>
      </c>
      <c r="B1" s="14"/>
      <c r="C1" s="14"/>
    </row>
    <row r="2" spans="1:24" x14ac:dyDescent="0.3">
      <c r="B2" s="14"/>
      <c r="C2" s="14"/>
    </row>
    <row r="3" spans="1:24" x14ac:dyDescent="0.3">
      <c r="B3" s="14"/>
      <c r="C3" s="14"/>
    </row>
    <row r="4" spans="1:24" ht="12.75" customHeight="1" x14ac:dyDescent="0.3">
      <c r="A4" s="90"/>
      <c r="B4" s="238"/>
      <c r="C4" s="238"/>
      <c r="D4" s="90" t="s">
        <v>1</v>
      </c>
      <c r="E4" s="90"/>
    </row>
    <row r="5" spans="1:24" ht="14.65" customHeight="1" x14ac:dyDescent="0.3">
      <c r="A5" s="13"/>
      <c r="B5" s="181" t="s">
        <v>2</v>
      </c>
      <c r="C5" s="201"/>
      <c r="D5" s="201"/>
      <c r="E5" s="170"/>
    </row>
    <row r="6" spans="1:24" ht="14.65" customHeight="1" x14ac:dyDescent="0.3">
      <c r="A6" s="13"/>
      <c r="B6" s="182" t="s">
        <v>3</v>
      </c>
      <c r="C6" s="210"/>
      <c r="D6" s="210"/>
      <c r="E6" s="210"/>
      <c r="F6" s="210"/>
    </row>
    <row r="7" spans="1:24" x14ac:dyDescent="0.3">
      <c r="A7" s="15"/>
      <c r="B7" s="171" t="str">
        <f>Overview!B7</f>
        <v>Last Updated September 15, 2025</v>
      </c>
      <c r="C7" s="208"/>
      <c r="D7" s="170"/>
      <c r="E7" s="170"/>
    </row>
    <row r="8" spans="1:24" ht="20.100000000000001" customHeight="1" x14ac:dyDescent="0.3"/>
    <row r="9" spans="1:24" s="12" customFormat="1" ht="20.100000000000001" customHeight="1" x14ac:dyDescent="0.3">
      <c r="B9" s="203" t="s">
        <v>307</v>
      </c>
      <c r="C9" s="204"/>
      <c r="D9" s="204"/>
      <c r="E9" s="204"/>
      <c r="F9" s="204"/>
      <c r="G9" s="204"/>
      <c r="H9" s="204"/>
      <c r="I9" s="204"/>
      <c r="J9" s="204"/>
      <c r="K9" s="204"/>
      <c r="L9" s="204"/>
      <c r="M9" s="204"/>
      <c r="N9" s="204"/>
      <c r="O9" s="204"/>
      <c r="P9" s="204"/>
      <c r="Q9" s="204"/>
      <c r="R9" s="204"/>
      <c r="S9" s="204"/>
      <c r="T9" s="204"/>
      <c r="U9" s="204"/>
      <c r="V9" s="204"/>
      <c r="W9" s="204"/>
      <c r="X9" s="204"/>
    </row>
    <row r="10" spans="1:24" s="12" customFormat="1" ht="20.100000000000001" customHeight="1" x14ac:dyDescent="0.3">
      <c r="B10" s="203" t="s">
        <v>306</v>
      </c>
      <c r="C10" s="204"/>
      <c r="D10" s="204"/>
      <c r="E10" s="204"/>
      <c r="F10" s="204"/>
      <c r="G10" s="204"/>
      <c r="H10" s="204"/>
      <c r="I10" s="204"/>
      <c r="J10" s="204"/>
      <c r="K10" s="204"/>
      <c r="L10" s="204"/>
      <c r="M10" s="204"/>
      <c r="N10" s="204"/>
      <c r="O10" s="204"/>
      <c r="P10" s="204"/>
      <c r="Q10" s="204"/>
      <c r="R10" s="204"/>
      <c r="S10" s="204"/>
      <c r="T10" s="204"/>
      <c r="U10" s="204"/>
      <c r="V10" s="204"/>
      <c r="W10" s="204"/>
      <c r="X10" s="204"/>
    </row>
    <row r="11" spans="1:24" s="12" customFormat="1" ht="20.100000000000001" customHeight="1" x14ac:dyDescent="0.3">
      <c r="B11" s="105"/>
      <c r="C11" s="105"/>
      <c r="D11" s="105"/>
      <c r="E11" s="105"/>
      <c r="F11" s="105"/>
      <c r="G11" s="105"/>
      <c r="H11" s="105"/>
      <c r="I11" s="105"/>
      <c r="J11" s="105"/>
    </row>
    <row r="12" spans="1:24" s="12" customFormat="1" ht="20.100000000000001" customHeight="1" x14ac:dyDescent="0.3">
      <c r="B12" s="93"/>
      <c r="C12" s="93"/>
      <c r="D12" s="14"/>
      <c r="E12" s="14"/>
      <c r="F12" s="14"/>
    </row>
    <row r="13" spans="1:24" s="12" customFormat="1" ht="25.5" customHeight="1" x14ac:dyDescent="0.3">
      <c r="B13" s="236" t="s">
        <v>125</v>
      </c>
      <c r="C13" s="236"/>
      <c r="D13" s="14"/>
      <c r="E13" s="14"/>
    </row>
    <row r="14" spans="1:24" s="12" customFormat="1" ht="150" customHeight="1" x14ac:dyDescent="0.3">
      <c r="B14" s="79" t="str">
        <f>C24</f>
        <v xml:space="preserve">PIT Count Rate of People Experiencing Homelessness (Rate per 10,000 people by CoC Region) </v>
      </c>
      <c r="C14" s="79">
        <v>2024</v>
      </c>
      <c r="D14" s="14"/>
      <c r="E14" s="14"/>
    </row>
    <row r="15" spans="1:24" s="12" customFormat="1" ht="150" customHeight="1" x14ac:dyDescent="0.3">
      <c r="B15" s="79" t="s">
        <v>203</v>
      </c>
      <c r="C15" s="79" t="s">
        <v>204</v>
      </c>
      <c r="D15" s="14"/>
      <c r="E15" s="14"/>
    </row>
    <row r="16" spans="1:24" s="12" customFormat="1" ht="150" customHeight="1" x14ac:dyDescent="0.3">
      <c r="B16" s="79" t="str">
        <f>C156</f>
        <v>PIT Count Rate of People Experiencing Homelessness with Severe Mental Illness (SMI) (Rate per 10,000 people by CoC Region)</v>
      </c>
      <c r="C16" s="79">
        <v>2024</v>
      </c>
      <c r="D16" s="14"/>
      <c r="E16" s="14"/>
    </row>
    <row r="17" spans="2:6" s="12" customFormat="1" ht="150" customHeight="1" x14ac:dyDescent="0.3">
      <c r="B17" s="79" t="str">
        <f>C220</f>
        <v xml:space="preserve">PIT Count Rate of People Experiencing Homelessness with Substance Use Disorder (SUD) (Rate per 10,000 people by CoC Region) </v>
      </c>
      <c r="C17" s="79">
        <v>2024</v>
      </c>
      <c r="D17" s="14"/>
      <c r="E17" s="14"/>
    </row>
    <row r="18" spans="2:6" s="12" customFormat="1" ht="150" customHeight="1" x14ac:dyDescent="0.3">
      <c r="B18" s="79" t="str">
        <f>C284</f>
        <v>Rate of People Experiencing Homelessness Who Accessed Services from a Continuum of Care (CoC) (Rate per 10,000 people by CoC Region)</v>
      </c>
      <c r="C18" s="79">
        <v>2023</v>
      </c>
      <c r="D18" s="14"/>
      <c r="E18" s="14"/>
    </row>
    <row r="19" spans="2:6" s="12" customFormat="1" x14ac:dyDescent="0.3">
      <c r="B19" s="174"/>
      <c r="C19" s="174"/>
      <c r="D19" s="14"/>
      <c r="E19" s="14"/>
      <c r="F19" s="14"/>
    </row>
    <row r="20" spans="2:6" x14ac:dyDescent="0.3"/>
    <row r="21" spans="2:6" x14ac:dyDescent="0.3"/>
    <row r="22" spans="2:6" x14ac:dyDescent="0.3"/>
    <row r="23" spans="2:6" ht="20.25" customHeight="1" x14ac:dyDescent="0.3">
      <c r="B23" s="237" t="s">
        <v>137</v>
      </c>
      <c r="C23" s="237"/>
    </row>
    <row r="24" spans="2:6" ht="134.25" customHeight="1" x14ac:dyDescent="0.3">
      <c r="B24" s="80" t="s">
        <v>36</v>
      </c>
      <c r="C24" s="169" t="s">
        <v>205</v>
      </c>
    </row>
    <row r="25" spans="2:6" x14ac:dyDescent="0.3">
      <c r="B25" s="87" t="s">
        <v>43</v>
      </c>
      <c r="C25" s="96">
        <v>48.015673886178362</v>
      </c>
    </row>
    <row r="26" spans="2:6" x14ac:dyDescent="0.3">
      <c r="B26" s="88" t="s">
        <v>138</v>
      </c>
      <c r="C26" s="97">
        <v>42.712565293093441</v>
      </c>
    </row>
    <row r="27" spans="2:6" x14ac:dyDescent="0.3">
      <c r="B27" s="89" t="s">
        <v>37</v>
      </c>
      <c r="C27" s="145">
        <v>58.254653591322338</v>
      </c>
    </row>
    <row r="28" spans="2:6" x14ac:dyDescent="0.3">
      <c r="B28" s="89" t="s">
        <v>139</v>
      </c>
      <c r="C28" s="145">
        <v>32.382232541088776</v>
      </c>
    </row>
    <row r="29" spans="2:6" x14ac:dyDescent="0.3">
      <c r="B29" s="89" t="s">
        <v>140</v>
      </c>
      <c r="C29" s="145">
        <v>45.078652530736868</v>
      </c>
    </row>
    <row r="30" spans="2:6" x14ac:dyDescent="0.3">
      <c r="B30" s="89" t="s">
        <v>141</v>
      </c>
      <c r="C30" s="145">
        <v>66.659587202903865</v>
      </c>
    </row>
    <row r="31" spans="2:6" x14ac:dyDescent="0.3">
      <c r="B31" s="89" t="s">
        <v>142</v>
      </c>
      <c r="C31" s="145">
        <v>45.078652530736868</v>
      </c>
    </row>
    <row r="32" spans="2:6" x14ac:dyDescent="0.3">
      <c r="B32" s="89" t="s">
        <v>143</v>
      </c>
      <c r="C32" s="145">
        <v>37.669360228446443</v>
      </c>
    </row>
    <row r="33" spans="2:3" x14ac:dyDescent="0.3">
      <c r="B33" s="89" t="s">
        <v>144</v>
      </c>
      <c r="C33" s="145">
        <v>24.614185840133327</v>
      </c>
    </row>
    <row r="34" spans="2:3" x14ac:dyDescent="0.3">
      <c r="B34" s="89" t="s">
        <v>145</v>
      </c>
      <c r="C34" s="145">
        <v>77.660619217449735</v>
      </c>
    </row>
    <row r="35" spans="2:3" x14ac:dyDescent="0.3">
      <c r="B35" s="89" t="s">
        <v>146</v>
      </c>
      <c r="C35" s="145">
        <v>14.775121608615352</v>
      </c>
    </row>
    <row r="36" spans="2:3" x14ac:dyDescent="0.3">
      <c r="B36" s="89" t="s">
        <v>147</v>
      </c>
      <c r="C36" s="145">
        <v>36.482432501144046</v>
      </c>
    </row>
    <row r="37" spans="2:3" x14ac:dyDescent="0.3">
      <c r="B37" s="89" t="s">
        <v>148</v>
      </c>
      <c r="C37" s="145">
        <v>37.669360228446443</v>
      </c>
    </row>
    <row r="38" spans="2:3" x14ac:dyDescent="0.3">
      <c r="B38" s="89" t="s">
        <v>149</v>
      </c>
      <c r="C38" s="145">
        <v>117.4012016270478</v>
      </c>
    </row>
    <row r="39" spans="2:3" x14ac:dyDescent="0.3">
      <c r="B39" s="89" t="s">
        <v>150</v>
      </c>
      <c r="C39" s="145">
        <v>84.218991717721181</v>
      </c>
    </row>
    <row r="40" spans="2:3" x14ac:dyDescent="0.3">
      <c r="B40" s="89" t="s">
        <v>151</v>
      </c>
      <c r="C40" s="145">
        <v>32.382232541088776</v>
      </c>
    </row>
    <row r="41" spans="2:3" x14ac:dyDescent="0.3">
      <c r="B41" s="89" t="s">
        <v>152</v>
      </c>
      <c r="C41" s="145">
        <v>29.207064848657286</v>
      </c>
    </row>
    <row r="42" spans="2:3" x14ac:dyDescent="0.3">
      <c r="B42" s="89" t="s">
        <v>153</v>
      </c>
      <c r="C42" s="145">
        <v>26.449418650636719</v>
      </c>
    </row>
    <row r="43" spans="2:3" x14ac:dyDescent="0.3">
      <c r="B43" s="89" t="s">
        <v>154</v>
      </c>
      <c r="C43" s="145">
        <v>88.983175697575064</v>
      </c>
    </row>
    <row r="44" spans="2:3" x14ac:dyDescent="0.3">
      <c r="B44" s="89" t="s">
        <v>155</v>
      </c>
      <c r="C44" s="145">
        <v>77.660619217449735</v>
      </c>
    </row>
    <row r="45" spans="2:3" x14ac:dyDescent="0.3">
      <c r="B45" s="89" t="s">
        <v>156</v>
      </c>
      <c r="C45" s="145">
        <v>77.931606498577878</v>
      </c>
    </row>
    <row r="46" spans="2:3" x14ac:dyDescent="0.3">
      <c r="B46" s="89" t="s">
        <v>157</v>
      </c>
      <c r="C46" s="145">
        <v>36.482432501144046</v>
      </c>
    </row>
    <row r="47" spans="2:3" x14ac:dyDescent="0.3">
      <c r="B47" s="89" t="s">
        <v>158</v>
      </c>
      <c r="C47" s="145">
        <v>42.84473304586745</v>
      </c>
    </row>
    <row r="48" spans="2:3" x14ac:dyDescent="0.3">
      <c r="B48" s="89" t="s">
        <v>159</v>
      </c>
      <c r="C48" s="145">
        <v>45.078652530736868</v>
      </c>
    </row>
    <row r="49" spans="2:3" x14ac:dyDescent="0.3">
      <c r="B49" s="89" t="s">
        <v>160</v>
      </c>
      <c r="C49" s="145">
        <v>86.860887911298647</v>
      </c>
    </row>
    <row r="50" spans="2:3" x14ac:dyDescent="0.3">
      <c r="B50" s="89" t="s">
        <v>161</v>
      </c>
      <c r="C50" s="145">
        <v>28.672238969580707</v>
      </c>
    </row>
    <row r="51" spans="2:3" x14ac:dyDescent="0.3">
      <c r="B51" s="89" t="s">
        <v>162</v>
      </c>
      <c r="C51" s="145">
        <v>77.660619217449735</v>
      </c>
    </row>
    <row r="52" spans="2:3" x14ac:dyDescent="0.3">
      <c r="B52" s="89" t="s">
        <v>163</v>
      </c>
      <c r="C52" s="145">
        <v>32.382232541088776</v>
      </c>
    </row>
    <row r="53" spans="2:3" x14ac:dyDescent="0.3">
      <c r="B53" s="89" t="s">
        <v>164</v>
      </c>
      <c r="C53" s="145">
        <v>61.275050210664311</v>
      </c>
    </row>
    <row r="54" spans="2:3" x14ac:dyDescent="0.3">
      <c r="B54" s="89" t="s">
        <v>165</v>
      </c>
      <c r="C54" s="145">
        <v>31.077348066298342</v>
      </c>
    </row>
    <row r="55" spans="2:3" x14ac:dyDescent="0.3">
      <c r="B55" s="89" t="s">
        <v>166</v>
      </c>
      <c r="C55" s="145">
        <v>50.569891313935138</v>
      </c>
    </row>
    <row r="56" spans="2:3" x14ac:dyDescent="0.3">
      <c r="B56" s="89" t="s">
        <v>167</v>
      </c>
      <c r="C56" s="145">
        <v>23.381928754000231</v>
      </c>
    </row>
    <row r="57" spans="2:3" x14ac:dyDescent="0.3">
      <c r="B57" s="89" t="s">
        <v>168</v>
      </c>
      <c r="C57" s="145">
        <v>16.573763873444438</v>
      </c>
    </row>
    <row r="58" spans="2:3" x14ac:dyDescent="0.3">
      <c r="B58" s="89" t="s">
        <v>169</v>
      </c>
      <c r="C58" s="145">
        <v>77.660619217449735</v>
      </c>
    </row>
    <row r="59" spans="2:3" x14ac:dyDescent="0.3">
      <c r="B59" s="89" t="s">
        <v>170</v>
      </c>
      <c r="C59" s="145">
        <v>17.04753811723603</v>
      </c>
    </row>
    <row r="60" spans="2:3" x14ac:dyDescent="0.3">
      <c r="B60" s="89" t="s">
        <v>171</v>
      </c>
      <c r="C60" s="145">
        <v>41.753772041447014</v>
      </c>
    </row>
    <row r="61" spans="2:3" x14ac:dyDescent="0.3">
      <c r="B61" s="89" t="s">
        <v>172</v>
      </c>
      <c r="C61" s="145">
        <v>61.275050210664311</v>
      </c>
    </row>
    <row r="62" spans="2:3" x14ac:dyDescent="0.3">
      <c r="B62" s="33" t="s">
        <v>173</v>
      </c>
      <c r="C62" s="145">
        <v>19.37957133572386</v>
      </c>
    </row>
    <row r="63" spans="2:3" x14ac:dyDescent="0.3">
      <c r="B63" s="89" t="s">
        <v>174</v>
      </c>
      <c r="C63" s="145">
        <v>32.431460443251368</v>
      </c>
    </row>
    <row r="64" spans="2:3" x14ac:dyDescent="0.3">
      <c r="B64" s="89" t="s">
        <v>175</v>
      </c>
      <c r="C64" s="145">
        <v>102.88162494375689</v>
      </c>
    </row>
    <row r="65" spans="2:3" x14ac:dyDescent="0.3">
      <c r="B65" s="89" t="s">
        <v>176</v>
      </c>
      <c r="C65" s="145">
        <v>59.078736274369049</v>
      </c>
    </row>
    <row r="66" spans="2:3" x14ac:dyDescent="0.3">
      <c r="B66" s="89" t="s">
        <v>177</v>
      </c>
      <c r="C66" s="145">
        <v>41.720074279485438</v>
      </c>
    </row>
    <row r="67" spans="2:3" x14ac:dyDescent="0.3">
      <c r="B67" s="89" t="s">
        <v>178</v>
      </c>
      <c r="C67" s="145">
        <v>29.32458460280332</v>
      </c>
    </row>
    <row r="68" spans="2:3" x14ac:dyDescent="0.3">
      <c r="B68" s="89" t="s">
        <v>179</v>
      </c>
      <c r="C68" s="145">
        <v>48.021901068991539</v>
      </c>
    </row>
    <row r="69" spans="2:3" x14ac:dyDescent="0.3">
      <c r="B69" s="89" t="s">
        <v>180</v>
      </c>
      <c r="C69" s="145">
        <v>55.358139574518852</v>
      </c>
    </row>
    <row r="70" spans="2:3" x14ac:dyDescent="0.3">
      <c r="B70" s="89" t="s">
        <v>181</v>
      </c>
      <c r="C70" s="145">
        <v>70.732984893728471</v>
      </c>
    </row>
    <row r="71" spans="2:3" x14ac:dyDescent="0.3">
      <c r="B71" s="89" t="s">
        <v>182</v>
      </c>
      <c r="C71" s="145">
        <v>77.660619217449735</v>
      </c>
    </row>
    <row r="72" spans="2:3" x14ac:dyDescent="0.3">
      <c r="B72" s="89" t="s">
        <v>183</v>
      </c>
      <c r="C72" s="145">
        <v>77.660619217449735</v>
      </c>
    </row>
    <row r="73" spans="2:3" x14ac:dyDescent="0.3">
      <c r="B73" s="89" t="s">
        <v>184</v>
      </c>
      <c r="C73" s="145">
        <v>77.660619217449735</v>
      </c>
    </row>
    <row r="74" spans="2:3" x14ac:dyDescent="0.3">
      <c r="B74" s="89" t="s">
        <v>185</v>
      </c>
      <c r="C74" s="145">
        <v>38.400064111411382</v>
      </c>
    </row>
    <row r="75" spans="2:3" x14ac:dyDescent="0.3">
      <c r="B75" s="89" t="s">
        <v>186</v>
      </c>
      <c r="C75" s="145">
        <v>52.344067810681345</v>
      </c>
    </row>
    <row r="76" spans="2:3" x14ac:dyDescent="0.3">
      <c r="B76" s="89" t="s">
        <v>187</v>
      </c>
      <c r="C76" s="145">
        <v>37.212338828137753</v>
      </c>
    </row>
    <row r="77" spans="2:3" x14ac:dyDescent="0.3">
      <c r="B77" s="89" t="s">
        <v>188</v>
      </c>
      <c r="C77" s="145">
        <v>50.525398813088685</v>
      </c>
    </row>
    <row r="78" spans="2:3" x14ac:dyDescent="0.3">
      <c r="B78" s="89" t="s">
        <v>189</v>
      </c>
      <c r="C78" s="145">
        <v>49.926035502958584</v>
      </c>
    </row>
    <row r="79" spans="2:3" x14ac:dyDescent="0.3">
      <c r="B79" s="89" t="s">
        <v>190</v>
      </c>
      <c r="C79" s="145">
        <v>37.669360228446443</v>
      </c>
    </row>
    <row r="80" spans="2:3" x14ac:dyDescent="0.3">
      <c r="B80" s="89" t="s">
        <v>191</v>
      </c>
      <c r="C80" s="145">
        <v>26.449418650636719</v>
      </c>
    </row>
    <row r="81" spans="2:3" x14ac:dyDescent="0.3">
      <c r="B81" s="89" t="s">
        <v>192</v>
      </c>
      <c r="C81" s="145">
        <v>45.078652530736868</v>
      </c>
    </row>
    <row r="82" spans="2:3" x14ac:dyDescent="0.3">
      <c r="B82" s="89" t="s">
        <v>193</v>
      </c>
      <c r="C82" s="145">
        <v>28.42367916681734</v>
      </c>
    </row>
    <row r="83" spans="2:3" x14ac:dyDescent="0.3">
      <c r="B83" s="89" t="s">
        <v>194</v>
      </c>
      <c r="C83" s="145">
        <v>42.712565293093441</v>
      </c>
    </row>
    <row r="84" spans="2:3" x14ac:dyDescent="0.3">
      <c r="B84" s="89" t="s">
        <v>195</v>
      </c>
      <c r="C84" s="145">
        <v>50.525398813088685</v>
      </c>
    </row>
    <row r="85" spans="2:3" x14ac:dyDescent="0.3"/>
    <row r="86" spans="2:3" x14ac:dyDescent="0.3"/>
    <row r="87" spans="2:3" x14ac:dyDescent="0.3"/>
    <row r="88" spans="2:3" x14ac:dyDescent="0.3">
      <c r="B88" s="237" t="s">
        <v>137</v>
      </c>
      <c r="C88" s="237"/>
    </row>
    <row r="89" spans="2:3" ht="194.25" customHeight="1" x14ac:dyDescent="0.3">
      <c r="B89" s="80" t="s">
        <v>36</v>
      </c>
      <c r="C89" s="169" t="s">
        <v>203</v>
      </c>
    </row>
    <row r="90" spans="2:3" x14ac:dyDescent="0.3">
      <c r="B90" s="87" t="s">
        <v>43</v>
      </c>
      <c r="C90" s="82">
        <v>5.3014781794816085E-2</v>
      </c>
    </row>
    <row r="91" spans="2:3" x14ac:dyDescent="0.3">
      <c r="B91" s="88" t="s">
        <v>138</v>
      </c>
      <c r="C91" s="84">
        <v>4.6038886311546193E-2</v>
      </c>
    </row>
    <row r="92" spans="2:3" x14ac:dyDescent="0.3">
      <c r="B92" s="89" t="s">
        <v>37</v>
      </c>
      <c r="C92" s="146">
        <v>2.5699828910487423E-2</v>
      </c>
    </row>
    <row r="93" spans="2:3" x14ac:dyDescent="0.3">
      <c r="B93" s="89" t="s">
        <v>139</v>
      </c>
      <c r="C93" s="146">
        <v>5.3333333333333337E-2</v>
      </c>
    </row>
    <row r="94" spans="2:3" x14ac:dyDescent="0.3">
      <c r="B94" s="89" t="s">
        <v>140</v>
      </c>
      <c r="C94" s="146">
        <v>5.8932714617169375E-2</v>
      </c>
    </row>
    <row r="95" spans="2:3" x14ac:dyDescent="0.3">
      <c r="B95" s="89" t="s">
        <v>141</v>
      </c>
      <c r="C95" s="146">
        <v>5.811998965606413E-2</v>
      </c>
    </row>
    <row r="96" spans="2:3" x14ac:dyDescent="0.3">
      <c r="B96" s="89" t="s">
        <v>142</v>
      </c>
      <c r="C96" s="146">
        <v>5.424028268551237E-2</v>
      </c>
    </row>
    <row r="97" spans="2:3" x14ac:dyDescent="0.3">
      <c r="B97" s="89" t="s">
        <v>143</v>
      </c>
      <c r="C97" s="146">
        <v>9.6302316131653798E-2</v>
      </c>
    </row>
    <row r="98" spans="2:3" x14ac:dyDescent="0.3">
      <c r="B98" s="89" t="s">
        <v>144</v>
      </c>
      <c r="C98" s="146">
        <v>1.9234598383178685E-2</v>
      </c>
    </row>
    <row r="99" spans="2:3" x14ac:dyDescent="0.3">
      <c r="B99" s="89" t="s">
        <v>145</v>
      </c>
      <c r="C99" s="146">
        <v>7.790068251353259E-2</v>
      </c>
    </row>
    <row r="100" spans="2:3" x14ac:dyDescent="0.3">
      <c r="B100" s="89" t="s">
        <v>146</v>
      </c>
      <c r="C100" s="146">
        <v>2.6185292694726657E-2</v>
      </c>
    </row>
    <row r="101" spans="2:3" x14ac:dyDescent="0.3">
      <c r="B101" s="89" t="s">
        <v>147</v>
      </c>
      <c r="C101" s="146">
        <v>1.6493237912506009E-2</v>
      </c>
    </row>
    <row r="102" spans="2:3" x14ac:dyDescent="0.3">
      <c r="B102" s="89" t="s">
        <v>148</v>
      </c>
      <c r="C102" s="146">
        <v>3.0816415948590622E-2</v>
      </c>
    </row>
    <row r="103" spans="2:3" x14ac:dyDescent="0.3">
      <c r="B103" s="89" t="s">
        <v>149</v>
      </c>
      <c r="C103" s="146">
        <v>7.9595598503044179E-2</v>
      </c>
    </row>
    <row r="104" spans="2:3" x14ac:dyDescent="0.3">
      <c r="B104" s="89" t="s">
        <v>150</v>
      </c>
      <c r="C104" s="146">
        <v>4.9965059399021662E-2</v>
      </c>
    </row>
    <row r="105" spans="2:3" x14ac:dyDescent="0.3">
      <c r="B105" s="89" t="s">
        <v>151</v>
      </c>
      <c r="C105" s="146">
        <v>5.1938132518617529E-2</v>
      </c>
    </row>
    <row r="106" spans="2:3" x14ac:dyDescent="0.3">
      <c r="B106" s="89" t="s">
        <v>152</v>
      </c>
      <c r="C106" s="146">
        <v>3.1479360845763214E-2</v>
      </c>
    </row>
    <row r="107" spans="2:3" x14ac:dyDescent="0.3">
      <c r="B107" s="89" t="s">
        <v>153</v>
      </c>
      <c r="C107" s="146">
        <v>3.2946918852959119E-2</v>
      </c>
    </row>
    <row r="108" spans="2:3" x14ac:dyDescent="0.3">
      <c r="B108" s="89" t="s">
        <v>154</v>
      </c>
      <c r="C108" s="146">
        <v>7.983348751156337E-2</v>
      </c>
    </row>
    <row r="109" spans="2:3" x14ac:dyDescent="0.3">
      <c r="B109" s="89" t="s">
        <v>155</v>
      </c>
      <c r="C109" s="146">
        <v>4.4110275689223058E-2</v>
      </c>
    </row>
    <row r="110" spans="2:3" x14ac:dyDescent="0.3">
      <c r="B110" s="89" t="s">
        <v>156</v>
      </c>
      <c r="C110" s="146">
        <v>4.5331819534225527E-2</v>
      </c>
    </row>
    <row r="111" spans="2:3" x14ac:dyDescent="0.3">
      <c r="B111" s="89" t="s">
        <v>157</v>
      </c>
      <c r="C111" s="146">
        <v>3.3896303295145862E-2</v>
      </c>
    </row>
    <row r="112" spans="2:3" x14ac:dyDescent="0.3">
      <c r="B112" s="89" t="s">
        <v>158</v>
      </c>
      <c r="C112" s="146">
        <v>4.7916066916162875E-2</v>
      </c>
    </row>
    <row r="113" spans="2:3" x14ac:dyDescent="0.3">
      <c r="B113" s="89" t="s">
        <v>159</v>
      </c>
      <c r="C113" s="146">
        <v>7.0889894419306182E-2</v>
      </c>
    </row>
    <row r="114" spans="2:3" x14ac:dyDescent="0.3">
      <c r="B114" s="89" t="s">
        <v>160</v>
      </c>
      <c r="C114" s="146">
        <v>6.2847692076379497E-2</v>
      </c>
    </row>
    <row r="115" spans="2:3" x14ac:dyDescent="0.3">
      <c r="B115" s="89" t="s">
        <v>161</v>
      </c>
      <c r="C115" s="146">
        <v>3.7778985738952484E-2</v>
      </c>
    </row>
    <row r="116" spans="2:3" x14ac:dyDescent="0.3">
      <c r="B116" s="89" t="s">
        <v>162</v>
      </c>
      <c r="C116" s="146">
        <v>3.7552155771905425E-2</v>
      </c>
    </row>
    <row r="117" spans="2:3" x14ac:dyDescent="0.3">
      <c r="B117" s="89" t="s">
        <v>163</v>
      </c>
      <c r="C117" s="146">
        <v>2.363724071394115E-2</v>
      </c>
    </row>
    <row r="118" spans="2:3" x14ac:dyDescent="0.3">
      <c r="B118" s="89" t="s">
        <v>164</v>
      </c>
      <c r="C118" s="146">
        <v>0.16792009868290159</v>
      </c>
    </row>
    <row r="119" spans="2:3" x14ac:dyDescent="0.3">
      <c r="B119" s="89" t="s">
        <v>165</v>
      </c>
      <c r="C119" s="146">
        <v>3.7830494304525029E-2</v>
      </c>
    </row>
    <row r="120" spans="2:3" x14ac:dyDescent="0.3">
      <c r="B120" s="89" t="s">
        <v>166</v>
      </c>
      <c r="C120" s="146">
        <v>3.8074164504806961E-2</v>
      </c>
    </row>
    <row r="121" spans="2:3" x14ac:dyDescent="0.3">
      <c r="B121" s="89" t="s">
        <v>167</v>
      </c>
      <c r="C121" s="146">
        <v>6.7030247540189616E-2</v>
      </c>
    </row>
    <row r="122" spans="2:3" x14ac:dyDescent="0.3">
      <c r="B122" s="89" t="s">
        <v>168</v>
      </c>
      <c r="C122" s="146">
        <v>2.3078092920690442E-2</v>
      </c>
    </row>
    <row r="123" spans="2:3" x14ac:dyDescent="0.3">
      <c r="B123" s="89" t="s">
        <v>169</v>
      </c>
      <c r="C123" s="146">
        <v>6.6543438077634007E-2</v>
      </c>
    </row>
    <row r="124" spans="2:3" x14ac:dyDescent="0.3">
      <c r="B124" s="89" t="s">
        <v>170</v>
      </c>
      <c r="C124" s="146">
        <v>4.1628426073852497E-2</v>
      </c>
    </row>
    <row r="125" spans="2:3" x14ac:dyDescent="0.3">
      <c r="B125" s="89" t="s">
        <v>171</v>
      </c>
      <c r="C125" s="146">
        <v>5.5416041844546647E-2</v>
      </c>
    </row>
    <row r="126" spans="2:3" x14ac:dyDescent="0.3">
      <c r="B126" s="89" t="s">
        <v>172</v>
      </c>
      <c r="C126" s="146">
        <v>3.8020373786797144E-2</v>
      </c>
    </row>
    <row r="127" spans="2:3" x14ac:dyDescent="0.3">
      <c r="B127" s="33" t="s">
        <v>173</v>
      </c>
      <c r="C127" s="146">
        <v>6.7124676737188818E-2</v>
      </c>
    </row>
    <row r="128" spans="2:3" x14ac:dyDescent="0.3">
      <c r="B128" s="89" t="s">
        <v>174</v>
      </c>
      <c r="C128" s="146">
        <v>4.7311995805340588E-2</v>
      </c>
    </row>
    <row r="129" spans="2:3" x14ac:dyDescent="0.3">
      <c r="B129" s="89" t="s">
        <v>175</v>
      </c>
      <c r="C129" s="146">
        <v>6.7900853010260845E-2</v>
      </c>
    </row>
    <row r="130" spans="2:3" x14ac:dyDescent="0.3">
      <c r="B130" s="89" t="s">
        <v>176</v>
      </c>
      <c r="C130" s="146">
        <v>4.0085643646357999E-2</v>
      </c>
    </row>
    <row r="131" spans="2:3" x14ac:dyDescent="0.3">
      <c r="B131" s="89" t="s">
        <v>177</v>
      </c>
      <c r="C131" s="146">
        <v>0.11361093115024443</v>
      </c>
    </row>
    <row r="132" spans="2:3" x14ac:dyDescent="0.3">
      <c r="B132" s="89" t="s">
        <v>178</v>
      </c>
      <c r="C132" s="146">
        <v>3.2971424004749346E-2</v>
      </c>
    </row>
    <row r="133" spans="2:3" x14ac:dyDescent="0.3">
      <c r="B133" s="89" t="s">
        <v>179</v>
      </c>
      <c r="C133" s="146">
        <v>0.13165885823355891</v>
      </c>
    </row>
    <row r="134" spans="2:3" x14ac:dyDescent="0.3">
      <c r="B134" s="89" t="s">
        <v>180</v>
      </c>
      <c r="C134" s="146">
        <v>3.0718303569599613E-2</v>
      </c>
    </row>
    <row r="135" spans="2:3" x14ac:dyDescent="0.3">
      <c r="B135" s="89" t="s">
        <v>181</v>
      </c>
      <c r="C135" s="146">
        <v>6.9260759880743067E-2</v>
      </c>
    </row>
    <row r="136" spans="2:3" x14ac:dyDescent="0.3">
      <c r="B136" s="89" t="s">
        <v>182</v>
      </c>
      <c r="C136" s="146">
        <v>3.4630168480798938E-2</v>
      </c>
    </row>
    <row r="137" spans="2:3" x14ac:dyDescent="0.3">
      <c r="B137" s="89" t="s">
        <v>183</v>
      </c>
      <c r="C137" s="146">
        <v>7.2429906542056069E-2</v>
      </c>
    </row>
    <row r="138" spans="2:3" x14ac:dyDescent="0.3">
      <c r="B138" s="89" t="s">
        <v>184</v>
      </c>
      <c r="C138" s="146">
        <v>5.4924563485336496E-2</v>
      </c>
    </row>
    <row r="139" spans="2:3" x14ac:dyDescent="0.3">
      <c r="B139" s="89" t="s">
        <v>185</v>
      </c>
      <c r="C139" s="146">
        <v>3.1787297840441479E-2</v>
      </c>
    </row>
    <row r="140" spans="2:3" x14ac:dyDescent="0.3">
      <c r="B140" s="89" t="s">
        <v>186</v>
      </c>
      <c r="C140" s="146">
        <v>2.143776759783227E-2</v>
      </c>
    </row>
    <row r="141" spans="2:3" x14ac:dyDescent="0.3">
      <c r="B141" s="89" t="s">
        <v>187</v>
      </c>
      <c r="C141" s="146">
        <v>2.5920022794661064E-2</v>
      </c>
    </row>
    <row r="142" spans="2:3" x14ac:dyDescent="0.3">
      <c r="B142" s="89" t="s">
        <v>188</v>
      </c>
      <c r="C142" s="146">
        <v>2.3878682711531932E-2</v>
      </c>
    </row>
    <row r="143" spans="2:3" x14ac:dyDescent="0.3">
      <c r="B143" s="89" t="s">
        <v>189</v>
      </c>
      <c r="C143" s="146">
        <v>6.5171872273599718E-2</v>
      </c>
    </row>
    <row r="144" spans="2:3" x14ac:dyDescent="0.3">
      <c r="B144" s="89" t="s">
        <v>190</v>
      </c>
      <c r="C144" s="146">
        <v>0.13863636363636364</v>
      </c>
    </row>
    <row r="145" spans="2:4" x14ac:dyDescent="0.3">
      <c r="B145" s="89" t="s">
        <v>191</v>
      </c>
      <c r="C145" s="146">
        <v>3.9435434874047763E-2</v>
      </c>
    </row>
    <row r="146" spans="2:4" x14ac:dyDescent="0.3">
      <c r="B146" s="89" t="s">
        <v>192</v>
      </c>
      <c r="C146" s="146">
        <v>4.6745953088866865E-2</v>
      </c>
    </row>
    <row r="147" spans="2:4" x14ac:dyDescent="0.3">
      <c r="B147" s="89" t="s">
        <v>193</v>
      </c>
      <c r="C147" s="146">
        <v>6.8325936556715983E-2</v>
      </c>
    </row>
    <row r="148" spans="2:4" x14ac:dyDescent="0.3">
      <c r="B148" s="89" t="s">
        <v>194</v>
      </c>
      <c r="C148" s="146">
        <v>2.4279259212117356E-2</v>
      </c>
    </row>
    <row r="149" spans="2:4" x14ac:dyDescent="0.3">
      <c r="B149" s="89" t="s">
        <v>195</v>
      </c>
      <c r="C149" s="146">
        <v>4.409160665800968E-2</v>
      </c>
    </row>
    <row r="150" spans="2:4" x14ac:dyDescent="0.3"/>
    <row r="151" spans="2:4" x14ac:dyDescent="0.3"/>
    <row r="152" spans="2:4" x14ac:dyDescent="0.3"/>
    <row r="153" spans="2:4" x14ac:dyDescent="0.3"/>
    <row r="154" spans="2:4" x14ac:dyDescent="0.3"/>
    <row r="155" spans="2:4" ht="19.5" customHeight="1" x14ac:dyDescent="0.3">
      <c r="B155" s="225" t="s">
        <v>202</v>
      </c>
      <c r="C155" s="225"/>
      <c r="D155" s="106"/>
    </row>
    <row r="156" spans="2:4" ht="157.5" customHeight="1" x14ac:dyDescent="0.3">
      <c r="B156" s="99" t="s">
        <v>36</v>
      </c>
      <c r="C156" s="100" t="s">
        <v>206</v>
      </c>
    </row>
    <row r="157" spans="2:4" x14ac:dyDescent="0.3">
      <c r="B157" s="101" t="s">
        <v>43</v>
      </c>
      <c r="C157" s="102">
        <v>11.453298845459331</v>
      </c>
    </row>
    <row r="158" spans="2:4" x14ac:dyDescent="0.3">
      <c r="B158" s="103" t="s">
        <v>138</v>
      </c>
      <c r="C158" s="104">
        <v>9.7997791499046656</v>
      </c>
    </row>
    <row r="159" spans="2:4" x14ac:dyDescent="0.3">
      <c r="B159" s="89" t="s">
        <v>37</v>
      </c>
      <c r="C159" s="98">
        <v>12.575607759396567</v>
      </c>
    </row>
    <row r="160" spans="2:4" x14ac:dyDescent="0.3">
      <c r="B160" s="89" t="s">
        <v>139</v>
      </c>
      <c r="C160" s="98">
        <v>6.1098551964318446</v>
      </c>
    </row>
    <row r="161" spans="2:7" x14ac:dyDescent="0.3">
      <c r="B161" s="89" t="s">
        <v>140</v>
      </c>
      <c r="C161" s="98">
        <v>5.7680612417632711</v>
      </c>
    </row>
    <row r="162" spans="2:7" x14ac:dyDescent="0.3">
      <c r="B162" s="89" t="s">
        <v>141</v>
      </c>
      <c r="C162" s="98">
        <v>16.314946035178497</v>
      </c>
      <c r="G162" s="77" t="s">
        <v>1</v>
      </c>
    </row>
    <row r="163" spans="2:7" x14ac:dyDescent="0.3">
      <c r="B163" s="89" t="s">
        <v>142</v>
      </c>
      <c r="C163" s="98">
        <v>5.7680612417632711</v>
      </c>
    </row>
    <row r="164" spans="2:7" x14ac:dyDescent="0.3">
      <c r="B164" s="89" t="s">
        <v>143</v>
      </c>
      <c r="C164" s="98">
        <v>9.8730178018105601</v>
      </c>
    </row>
    <row r="165" spans="2:7" x14ac:dyDescent="0.3">
      <c r="B165" s="89" t="s">
        <v>144</v>
      </c>
      <c r="C165" s="98">
        <v>11.073353390619252</v>
      </c>
    </row>
    <row r="166" spans="2:7" x14ac:dyDescent="0.3">
      <c r="B166" s="89" t="s">
        <v>145</v>
      </c>
      <c r="C166" s="98">
        <v>22.161058562050965</v>
      </c>
    </row>
    <row r="167" spans="2:7" x14ac:dyDescent="0.3">
      <c r="B167" s="89" t="s">
        <v>146</v>
      </c>
      <c r="C167" s="98">
        <v>2.9134042608537314</v>
      </c>
      <c r="G167" s="77" t="s">
        <v>1</v>
      </c>
    </row>
    <row r="168" spans="2:7" x14ac:dyDescent="0.3">
      <c r="B168" s="89" t="s">
        <v>147</v>
      </c>
      <c r="C168" s="98">
        <v>11.889628989339165</v>
      </c>
    </row>
    <row r="169" spans="2:7" x14ac:dyDescent="0.3">
      <c r="B169" s="89" t="s">
        <v>148</v>
      </c>
      <c r="C169" s="98">
        <v>9.8730178018105601</v>
      </c>
    </row>
    <row r="170" spans="2:7" x14ac:dyDescent="0.3">
      <c r="B170" s="89" t="s">
        <v>149</v>
      </c>
      <c r="C170" s="98">
        <v>30.749710788521103</v>
      </c>
    </row>
    <row r="171" spans="2:7" x14ac:dyDescent="0.3">
      <c r="B171" s="89" t="s">
        <v>150</v>
      </c>
      <c r="C171" s="98">
        <v>2.7924068871923469</v>
      </c>
    </row>
    <row r="172" spans="2:7" x14ac:dyDescent="0.3">
      <c r="B172" s="89" t="s">
        <v>151</v>
      </c>
      <c r="C172" s="98">
        <v>6.1098551964318446</v>
      </c>
    </row>
    <row r="173" spans="2:7" x14ac:dyDescent="0.3">
      <c r="B173" s="89" t="s">
        <v>152</v>
      </c>
      <c r="C173" s="98">
        <v>3.5564990917248474</v>
      </c>
    </row>
    <row r="174" spans="2:7" x14ac:dyDescent="0.3">
      <c r="B174" s="89" t="s">
        <v>153</v>
      </c>
      <c r="C174" s="98">
        <v>8.7637427825674283</v>
      </c>
    </row>
    <row r="175" spans="2:7" x14ac:dyDescent="0.3">
      <c r="B175" s="89" t="s">
        <v>154</v>
      </c>
      <c r="C175" s="98">
        <v>15.174283272930847</v>
      </c>
    </row>
    <row r="176" spans="2:7" x14ac:dyDescent="0.3">
      <c r="B176" s="89" t="s">
        <v>155</v>
      </c>
      <c r="C176" s="98">
        <v>22.161058562050965</v>
      </c>
    </row>
    <row r="177" spans="2:3" x14ac:dyDescent="0.3">
      <c r="B177" s="89" t="s">
        <v>156</v>
      </c>
      <c r="C177" s="98">
        <v>17.557067454385621</v>
      </c>
    </row>
    <row r="178" spans="2:3" x14ac:dyDescent="0.3">
      <c r="B178" s="89" t="s">
        <v>157</v>
      </c>
      <c r="C178" s="98">
        <v>11.889628989339165</v>
      </c>
    </row>
    <row r="179" spans="2:3" x14ac:dyDescent="0.3">
      <c r="B179" s="89" t="s">
        <v>158</v>
      </c>
      <c r="C179" s="98">
        <v>8.1758756637985588</v>
      </c>
    </row>
    <row r="180" spans="2:3" x14ac:dyDescent="0.3">
      <c r="B180" s="89" t="s">
        <v>159</v>
      </c>
      <c r="C180" s="98">
        <v>5.7680612417632711</v>
      </c>
    </row>
    <row r="181" spans="2:3" x14ac:dyDescent="0.3">
      <c r="B181" s="89" t="s">
        <v>160</v>
      </c>
      <c r="C181" s="98">
        <v>37.931498855321635</v>
      </c>
    </row>
    <row r="182" spans="2:3" x14ac:dyDescent="0.3">
      <c r="B182" s="89" t="s">
        <v>161</v>
      </c>
      <c r="C182" s="98">
        <v>8.1186626473006296</v>
      </c>
    </row>
    <row r="183" spans="2:3" x14ac:dyDescent="0.3">
      <c r="B183" s="89" t="s">
        <v>162</v>
      </c>
      <c r="C183" s="98">
        <v>22.161058562050965</v>
      </c>
    </row>
    <row r="184" spans="2:3" x14ac:dyDescent="0.3">
      <c r="B184" s="89" t="s">
        <v>163</v>
      </c>
      <c r="C184" s="98">
        <v>6.1098551964318446</v>
      </c>
    </row>
    <row r="185" spans="2:3" x14ac:dyDescent="0.3">
      <c r="B185" s="89" t="s">
        <v>164</v>
      </c>
      <c r="C185" s="98">
        <v>15.534237459360432</v>
      </c>
    </row>
    <row r="186" spans="2:3" x14ac:dyDescent="0.3">
      <c r="B186" s="89" t="s">
        <v>165</v>
      </c>
      <c r="C186" s="98">
        <v>18.466250300264232</v>
      </c>
    </row>
    <row r="187" spans="2:3" x14ac:dyDescent="0.3">
      <c r="B187" s="89" t="s">
        <v>166</v>
      </c>
      <c r="C187" s="98">
        <v>21.070788047472977</v>
      </c>
    </row>
    <row r="188" spans="2:3" x14ac:dyDescent="0.3">
      <c r="B188" s="89" t="s">
        <v>167</v>
      </c>
      <c r="C188" s="98">
        <v>6.8659700773816832</v>
      </c>
    </row>
    <row r="189" spans="2:3" x14ac:dyDescent="0.3">
      <c r="B189" s="89" t="s">
        <v>168</v>
      </c>
      <c r="C189" s="98">
        <v>7.6966481805454228</v>
      </c>
    </row>
    <row r="190" spans="2:3" x14ac:dyDescent="0.3">
      <c r="B190" s="89" t="s">
        <v>169</v>
      </c>
      <c r="C190" s="98">
        <v>22.161058562050965</v>
      </c>
    </row>
    <row r="191" spans="2:3" x14ac:dyDescent="0.3">
      <c r="B191" s="89" t="s">
        <v>170</v>
      </c>
      <c r="C191" s="98">
        <v>2.4393747176463885</v>
      </c>
    </row>
    <row r="192" spans="2:3" x14ac:dyDescent="0.3">
      <c r="B192" s="89" t="s">
        <v>171</v>
      </c>
      <c r="C192" s="98">
        <v>5.2263224868205782</v>
      </c>
    </row>
    <row r="193" spans="2:3" x14ac:dyDescent="0.3">
      <c r="B193" s="89" t="s">
        <v>172</v>
      </c>
      <c r="C193" s="98">
        <v>15.534237459360432</v>
      </c>
    </row>
    <row r="194" spans="2:3" x14ac:dyDescent="0.3">
      <c r="B194" s="33" t="s">
        <v>173</v>
      </c>
      <c r="C194" s="98">
        <v>3.6937326329664044</v>
      </c>
    </row>
    <row r="195" spans="2:3" x14ac:dyDescent="0.3">
      <c r="B195" s="89" t="s">
        <v>174</v>
      </c>
      <c r="C195" s="98">
        <v>8.7493077159964319</v>
      </c>
    </row>
    <row r="196" spans="2:3" x14ac:dyDescent="0.3">
      <c r="B196" s="89" t="s">
        <v>175</v>
      </c>
      <c r="C196" s="98">
        <v>33.300864784150079</v>
      </c>
    </row>
    <row r="197" spans="2:3" x14ac:dyDescent="0.3">
      <c r="B197" s="89" t="s">
        <v>176</v>
      </c>
      <c r="C197" s="98">
        <v>11.985542439432436</v>
      </c>
    </row>
    <row r="198" spans="2:3" x14ac:dyDescent="0.3">
      <c r="B198" s="89" t="s">
        <v>177</v>
      </c>
      <c r="C198" s="98">
        <v>9.7997791499046656</v>
      </c>
    </row>
    <row r="199" spans="2:3" x14ac:dyDescent="0.3">
      <c r="B199" s="89" t="s">
        <v>178</v>
      </c>
      <c r="C199" s="98">
        <v>5.8236146887257298</v>
      </c>
    </row>
    <row r="200" spans="2:3" x14ac:dyDescent="0.3">
      <c r="B200" s="89" t="s">
        <v>179</v>
      </c>
      <c r="C200" s="98">
        <v>10.356776209782508</v>
      </c>
    </row>
    <row r="201" spans="2:3" x14ac:dyDescent="0.3">
      <c r="B201" s="89" t="s">
        <v>180</v>
      </c>
      <c r="C201" s="98">
        <v>16.648984443904748</v>
      </c>
    </row>
    <row r="202" spans="2:3" x14ac:dyDescent="0.3">
      <c r="B202" s="89" t="s">
        <v>181</v>
      </c>
      <c r="C202" s="98">
        <v>19.728767678466969</v>
      </c>
    </row>
    <row r="203" spans="2:3" x14ac:dyDescent="0.3">
      <c r="B203" s="89" t="s">
        <v>182</v>
      </c>
      <c r="C203" s="98">
        <v>22.161058562050965</v>
      </c>
    </row>
    <row r="204" spans="2:3" x14ac:dyDescent="0.3">
      <c r="B204" s="89" t="s">
        <v>183</v>
      </c>
      <c r="C204" s="98">
        <v>22.161058562050965</v>
      </c>
    </row>
    <row r="205" spans="2:3" x14ac:dyDescent="0.3">
      <c r="B205" s="89" t="s">
        <v>184</v>
      </c>
      <c r="C205" s="98">
        <v>22.161058562050965</v>
      </c>
    </row>
    <row r="206" spans="2:3" x14ac:dyDescent="0.3">
      <c r="B206" s="89" t="s">
        <v>185</v>
      </c>
      <c r="C206" s="98">
        <v>7.5909691953572658</v>
      </c>
    </row>
    <row r="207" spans="2:3" x14ac:dyDescent="0.3">
      <c r="B207" s="89" t="s">
        <v>186</v>
      </c>
      <c r="C207" s="98">
        <v>9.8378620706831708</v>
      </c>
    </row>
    <row r="208" spans="2:3" x14ac:dyDescent="0.3">
      <c r="B208" s="89" t="s">
        <v>187</v>
      </c>
      <c r="C208" s="98">
        <v>7.1994632138258705</v>
      </c>
    </row>
    <row r="209" spans="2:6" x14ac:dyDescent="0.3">
      <c r="B209" s="89" t="s">
        <v>188</v>
      </c>
      <c r="C209" s="98">
        <v>11.106876463222084</v>
      </c>
    </row>
    <row r="210" spans="2:6" x14ac:dyDescent="0.3">
      <c r="B210" s="89" t="s">
        <v>189</v>
      </c>
      <c r="C210" s="98">
        <v>8.4750986193293887</v>
      </c>
    </row>
    <row r="211" spans="2:6" x14ac:dyDescent="0.3">
      <c r="B211" s="89" t="s">
        <v>190</v>
      </c>
      <c r="C211" s="98">
        <v>9.8730178018105601</v>
      </c>
    </row>
    <row r="212" spans="2:6" x14ac:dyDescent="0.3">
      <c r="B212" s="89" t="s">
        <v>191</v>
      </c>
      <c r="C212" s="98">
        <v>8.7637427825674283</v>
      </c>
      <c r="F212" s="77" t="s">
        <v>1</v>
      </c>
    </row>
    <row r="213" spans="2:6" x14ac:dyDescent="0.3">
      <c r="B213" s="89" t="s">
        <v>192</v>
      </c>
      <c r="C213" s="98">
        <v>5.7680612417632711</v>
      </c>
      <c r="F213" s="77" t="s">
        <v>1</v>
      </c>
    </row>
    <row r="214" spans="2:6" x14ac:dyDescent="0.3">
      <c r="B214" s="89" t="s">
        <v>193</v>
      </c>
      <c r="C214" s="98">
        <v>6.2440482648055058</v>
      </c>
    </row>
    <row r="215" spans="2:6" x14ac:dyDescent="0.3">
      <c r="B215" s="89" t="s">
        <v>194</v>
      </c>
      <c r="C215" s="98">
        <v>8.7057457922228672</v>
      </c>
      <c r="E215" s="77" t="s">
        <v>1</v>
      </c>
    </row>
    <row r="216" spans="2:6" x14ac:dyDescent="0.3">
      <c r="B216" s="89" t="s">
        <v>195</v>
      </c>
      <c r="C216" s="98">
        <v>11.106876463222084</v>
      </c>
    </row>
    <row r="217" spans="2:6" x14ac:dyDescent="0.3"/>
    <row r="218" spans="2:6" x14ac:dyDescent="0.3"/>
    <row r="219" spans="2:6" ht="19.5" customHeight="1" x14ac:dyDescent="0.3">
      <c r="B219" s="225" t="s">
        <v>202</v>
      </c>
      <c r="C219" s="225"/>
      <c r="D219" s="106"/>
    </row>
    <row r="220" spans="2:6" ht="152.25" customHeight="1" x14ac:dyDescent="0.3">
      <c r="B220" s="99" t="s">
        <v>36</v>
      </c>
      <c r="C220" s="100" t="s">
        <v>207</v>
      </c>
    </row>
    <row r="221" spans="2:6" x14ac:dyDescent="0.3">
      <c r="B221" s="101" t="s">
        <v>43</v>
      </c>
      <c r="C221" s="102">
        <v>11.022401454549449</v>
      </c>
    </row>
    <row r="222" spans="2:6" x14ac:dyDescent="0.3">
      <c r="B222" s="103" t="s">
        <v>138</v>
      </c>
      <c r="C222" s="104">
        <v>9.2066756307838329</v>
      </c>
    </row>
    <row r="223" spans="2:6" x14ac:dyDescent="0.3">
      <c r="B223" s="89" t="s">
        <v>37</v>
      </c>
      <c r="C223" s="98">
        <v>9.6104767141662997</v>
      </c>
    </row>
    <row r="224" spans="2:6" x14ac:dyDescent="0.3">
      <c r="B224" s="89" t="s">
        <v>139</v>
      </c>
      <c r="C224" s="98">
        <v>6.1098551964318446</v>
      </c>
    </row>
    <row r="225" spans="2:7" x14ac:dyDescent="0.3">
      <c r="B225" s="89" t="s">
        <v>140</v>
      </c>
      <c r="C225" s="98">
        <v>11.222640894300278</v>
      </c>
    </row>
    <row r="226" spans="2:7" x14ac:dyDescent="0.3">
      <c r="B226" s="89" t="s">
        <v>141</v>
      </c>
      <c r="C226" s="98">
        <v>13.80495433745873</v>
      </c>
      <c r="G226" s="77" t="s">
        <v>1</v>
      </c>
    </row>
    <row r="227" spans="2:7" x14ac:dyDescent="0.3">
      <c r="B227" s="89" t="s">
        <v>142</v>
      </c>
      <c r="C227" s="98">
        <v>11.222640894300278</v>
      </c>
    </row>
    <row r="228" spans="2:7" x14ac:dyDescent="0.3">
      <c r="B228" s="89" t="s">
        <v>143</v>
      </c>
      <c r="C228" s="98">
        <v>6.2275958442189676</v>
      </c>
    </row>
    <row r="229" spans="2:7" x14ac:dyDescent="0.3">
      <c r="B229" s="89" t="s">
        <v>144</v>
      </c>
      <c r="C229" s="98">
        <v>11.203220709508452</v>
      </c>
    </row>
    <row r="230" spans="2:7" x14ac:dyDescent="0.3">
      <c r="B230" s="89" t="s">
        <v>145</v>
      </c>
      <c r="C230" s="98">
        <v>21.030392308885098</v>
      </c>
    </row>
    <row r="231" spans="2:7" x14ac:dyDescent="0.3">
      <c r="B231" s="89" t="s">
        <v>146</v>
      </c>
      <c r="C231" s="98">
        <v>2.7573290325937099</v>
      </c>
      <c r="G231" s="77" t="s">
        <v>1</v>
      </c>
    </row>
    <row r="232" spans="2:7" x14ac:dyDescent="0.3">
      <c r="B232" s="89" t="s">
        <v>147</v>
      </c>
      <c r="C232" s="98">
        <v>12.711648955102456</v>
      </c>
    </row>
    <row r="233" spans="2:7" x14ac:dyDescent="0.3">
      <c r="B233" s="89" t="s">
        <v>148</v>
      </c>
      <c r="C233" s="98">
        <v>6.2275958442189676</v>
      </c>
    </row>
    <row r="234" spans="2:7" x14ac:dyDescent="0.3">
      <c r="B234" s="89" t="s">
        <v>149</v>
      </c>
      <c r="C234" s="98">
        <v>36.198081874836738</v>
      </c>
    </row>
    <row r="235" spans="2:7" x14ac:dyDescent="0.3">
      <c r="B235" s="89" t="s">
        <v>150</v>
      </c>
      <c r="C235" s="98">
        <v>2.9041031626800402</v>
      </c>
    </row>
    <row r="236" spans="2:7" x14ac:dyDescent="0.3">
      <c r="B236" s="89" t="s">
        <v>151</v>
      </c>
      <c r="C236" s="98">
        <v>6.1098551964318446</v>
      </c>
    </row>
    <row r="237" spans="2:7" x14ac:dyDescent="0.3">
      <c r="B237" s="89" t="s">
        <v>152</v>
      </c>
      <c r="C237" s="98">
        <v>5.0119279507999384</v>
      </c>
    </row>
    <row r="238" spans="2:7" x14ac:dyDescent="0.3">
      <c r="B238" s="89" t="s">
        <v>153</v>
      </c>
      <c r="C238" s="98">
        <v>9.2066756307838329</v>
      </c>
    </row>
    <row r="239" spans="2:7" x14ac:dyDescent="0.3">
      <c r="B239" s="89" t="s">
        <v>154</v>
      </c>
      <c r="C239" s="98">
        <v>12.080497362915821</v>
      </c>
    </row>
    <row r="240" spans="2:7" x14ac:dyDescent="0.3">
      <c r="B240" s="89" t="s">
        <v>155</v>
      </c>
      <c r="C240" s="98">
        <v>21.030392308885098</v>
      </c>
    </row>
    <row r="241" spans="2:3" x14ac:dyDescent="0.3">
      <c r="B241" s="89" t="s">
        <v>156</v>
      </c>
      <c r="C241" s="98">
        <v>18.976865671255656</v>
      </c>
    </row>
    <row r="242" spans="2:3" x14ac:dyDescent="0.3">
      <c r="B242" s="89" t="s">
        <v>157</v>
      </c>
      <c r="C242" s="98">
        <v>12.711648955102456</v>
      </c>
    </row>
    <row r="243" spans="2:3" x14ac:dyDescent="0.3">
      <c r="B243" s="89" t="s">
        <v>158</v>
      </c>
      <c r="C243" s="98">
        <v>4.8347726281116472</v>
      </c>
    </row>
    <row r="244" spans="2:3" x14ac:dyDescent="0.3">
      <c r="B244" s="89" t="s">
        <v>159</v>
      </c>
      <c r="C244" s="98">
        <v>11.222640894300278</v>
      </c>
    </row>
    <row r="245" spans="2:3" x14ac:dyDescent="0.3">
      <c r="B245" s="89" t="s">
        <v>160</v>
      </c>
      <c r="C245" s="98">
        <v>28.055842348610675</v>
      </c>
    </row>
    <row r="246" spans="2:3" x14ac:dyDescent="0.3">
      <c r="B246" s="89" t="s">
        <v>161</v>
      </c>
      <c r="C246" s="98">
        <v>9.7629487530830357</v>
      </c>
    </row>
    <row r="247" spans="2:3" x14ac:dyDescent="0.3">
      <c r="B247" s="89" t="s">
        <v>162</v>
      </c>
      <c r="C247" s="98">
        <v>21.030392308885098</v>
      </c>
    </row>
    <row r="248" spans="2:3" x14ac:dyDescent="0.3">
      <c r="B248" s="89" t="s">
        <v>163</v>
      </c>
      <c r="C248" s="98">
        <v>6.1098551964318446</v>
      </c>
    </row>
    <row r="249" spans="2:3" x14ac:dyDescent="0.3">
      <c r="B249" s="89" t="s">
        <v>164</v>
      </c>
      <c r="C249" s="98">
        <v>12.74809680535901</v>
      </c>
    </row>
    <row r="250" spans="2:3" x14ac:dyDescent="0.3">
      <c r="B250" s="89" t="s">
        <v>165</v>
      </c>
      <c r="C250" s="98">
        <v>12.536031707902954</v>
      </c>
    </row>
    <row r="251" spans="2:3" x14ac:dyDescent="0.3">
      <c r="B251" s="89" t="s">
        <v>166</v>
      </c>
      <c r="C251" s="98">
        <v>24.206905338259652</v>
      </c>
    </row>
    <row r="252" spans="2:3" x14ac:dyDescent="0.3">
      <c r="B252" s="89" t="s">
        <v>167</v>
      </c>
      <c r="C252" s="98">
        <v>8.3903238613986098</v>
      </c>
    </row>
    <row r="253" spans="2:3" x14ac:dyDescent="0.3">
      <c r="B253" s="89" t="s">
        <v>168</v>
      </c>
      <c r="C253" s="98">
        <v>5.9259469120150348</v>
      </c>
    </row>
    <row r="254" spans="2:3" x14ac:dyDescent="0.3">
      <c r="B254" s="89" t="s">
        <v>169</v>
      </c>
      <c r="C254" s="98">
        <v>21.030392308885098</v>
      </c>
    </row>
    <row r="255" spans="2:3" x14ac:dyDescent="0.3">
      <c r="B255" s="89" t="s">
        <v>170</v>
      </c>
      <c r="C255" s="98">
        <v>2.6118962848483536</v>
      </c>
    </row>
    <row r="256" spans="2:3" x14ac:dyDescent="0.3">
      <c r="B256" s="89" t="s">
        <v>171</v>
      </c>
      <c r="C256" s="98">
        <v>3.048688117312004</v>
      </c>
    </row>
    <row r="257" spans="2:3" x14ac:dyDescent="0.3">
      <c r="B257" s="89" t="s">
        <v>172</v>
      </c>
      <c r="C257" s="98">
        <v>12.74809680535901</v>
      </c>
    </row>
    <row r="258" spans="2:3" x14ac:dyDescent="0.3">
      <c r="B258" s="33" t="s">
        <v>173</v>
      </c>
      <c r="C258" s="98">
        <v>4.3814683019897425</v>
      </c>
    </row>
    <row r="259" spans="2:3" x14ac:dyDescent="0.3">
      <c r="B259" s="89" t="s">
        <v>174</v>
      </c>
      <c r="C259" s="98">
        <v>6.4740595717456992</v>
      </c>
    </row>
    <row r="260" spans="2:3" x14ac:dyDescent="0.3">
      <c r="B260" s="89" t="s">
        <v>175</v>
      </c>
      <c r="C260" s="98">
        <v>29.370027738359529</v>
      </c>
    </row>
    <row r="261" spans="2:3" x14ac:dyDescent="0.3">
      <c r="B261" s="89" t="s">
        <v>176</v>
      </c>
      <c r="C261" s="98">
        <v>10.175226133476494</v>
      </c>
    </row>
    <row r="262" spans="2:3" x14ac:dyDescent="0.3">
      <c r="B262" s="89" t="s">
        <v>177</v>
      </c>
      <c r="C262" s="98">
        <v>10.545414520006107</v>
      </c>
    </row>
    <row r="263" spans="2:3" x14ac:dyDescent="0.3">
      <c r="B263" s="89" t="s">
        <v>178</v>
      </c>
      <c r="C263" s="98">
        <v>3.8961772030954647</v>
      </c>
    </row>
    <row r="264" spans="2:3" x14ac:dyDescent="0.3">
      <c r="B264" s="89" t="s">
        <v>179</v>
      </c>
      <c r="C264" s="98">
        <v>6.6627838198600813</v>
      </c>
    </row>
    <row r="265" spans="2:3" x14ac:dyDescent="0.3">
      <c r="B265" s="89" t="s">
        <v>180</v>
      </c>
      <c r="C265" s="98">
        <v>11.131278786871695</v>
      </c>
    </row>
    <row r="266" spans="2:3" x14ac:dyDescent="0.3">
      <c r="B266" s="89" t="s">
        <v>181</v>
      </c>
      <c r="C266" s="98">
        <v>23.016895624878128</v>
      </c>
    </row>
    <row r="267" spans="2:3" x14ac:dyDescent="0.3">
      <c r="B267" s="89" t="s">
        <v>182</v>
      </c>
      <c r="C267" s="98">
        <v>21.030392308885098</v>
      </c>
    </row>
    <row r="268" spans="2:3" x14ac:dyDescent="0.3">
      <c r="B268" s="89" t="s">
        <v>183</v>
      </c>
      <c r="C268" s="98">
        <v>21.030392308885098</v>
      </c>
    </row>
    <row r="269" spans="2:3" x14ac:dyDescent="0.3">
      <c r="B269" s="89" t="s">
        <v>184</v>
      </c>
      <c r="C269" s="98">
        <v>21.030392308885098</v>
      </c>
    </row>
    <row r="270" spans="2:3" x14ac:dyDescent="0.3">
      <c r="B270" s="89" t="s">
        <v>185</v>
      </c>
      <c r="C270" s="98">
        <v>6.1885320712883276</v>
      </c>
    </row>
    <row r="271" spans="2:3" x14ac:dyDescent="0.3">
      <c r="B271" s="89" t="s">
        <v>186</v>
      </c>
      <c r="C271" s="98">
        <v>8.9246428067378982</v>
      </c>
    </row>
    <row r="272" spans="2:3" x14ac:dyDescent="0.3">
      <c r="B272" s="89" t="s">
        <v>187</v>
      </c>
      <c r="C272" s="98">
        <v>4.4248590029559507</v>
      </c>
    </row>
    <row r="273" spans="2:6" x14ac:dyDescent="0.3">
      <c r="B273" s="89" t="s">
        <v>188</v>
      </c>
      <c r="C273" s="98">
        <v>3.8656285729841566</v>
      </c>
    </row>
    <row r="274" spans="2:6" x14ac:dyDescent="0.3">
      <c r="B274" s="89" t="s">
        <v>189</v>
      </c>
      <c r="C274" s="98">
        <v>6.934171597633136</v>
      </c>
    </row>
    <row r="275" spans="2:6" x14ac:dyDescent="0.3">
      <c r="B275" s="89" t="s">
        <v>190</v>
      </c>
      <c r="C275" s="98">
        <v>6.2275958442189676</v>
      </c>
    </row>
    <row r="276" spans="2:6" x14ac:dyDescent="0.3">
      <c r="B276" s="89" t="s">
        <v>191</v>
      </c>
      <c r="C276" s="98">
        <v>9.2066756307838329</v>
      </c>
      <c r="F276" s="77" t="s">
        <v>1</v>
      </c>
    </row>
    <row r="277" spans="2:6" x14ac:dyDescent="0.3">
      <c r="B277" s="89" t="s">
        <v>192</v>
      </c>
      <c r="C277" s="98">
        <v>11.222640894300278</v>
      </c>
      <c r="F277" s="77" t="s">
        <v>1</v>
      </c>
    </row>
    <row r="278" spans="2:6" x14ac:dyDescent="0.3">
      <c r="B278" s="89" t="s">
        <v>193</v>
      </c>
      <c r="C278" s="98">
        <v>5.906532142383587</v>
      </c>
    </row>
    <row r="279" spans="2:6" x14ac:dyDescent="0.3">
      <c r="B279" s="89" t="s">
        <v>194</v>
      </c>
      <c r="C279" s="98">
        <v>11.380948926291351</v>
      </c>
      <c r="E279" s="77" t="s">
        <v>1</v>
      </c>
    </row>
    <row r="280" spans="2:6" x14ac:dyDescent="0.3">
      <c r="B280" s="89" t="s">
        <v>195</v>
      </c>
      <c r="C280" s="98">
        <v>3.8656285729841566</v>
      </c>
    </row>
    <row r="281" spans="2:6" x14ac:dyDescent="0.3"/>
    <row r="282" spans="2:6" x14ac:dyDescent="0.3"/>
    <row r="283" spans="2:6" ht="19.5" customHeight="1" x14ac:dyDescent="0.3">
      <c r="B283" s="225" t="s">
        <v>202</v>
      </c>
      <c r="C283" s="225"/>
      <c r="D283" s="106"/>
    </row>
    <row r="284" spans="2:6" ht="160.5" customHeight="1" x14ac:dyDescent="0.3">
      <c r="B284" s="99" t="s">
        <v>36</v>
      </c>
      <c r="C284" s="100" t="s">
        <v>208</v>
      </c>
    </row>
    <row r="285" spans="2:6" x14ac:dyDescent="0.3">
      <c r="B285" s="101" t="s">
        <v>43</v>
      </c>
      <c r="C285" s="102">
        <v>91.197803126498044</v>
      </c>
    </row>
    <row r="286" spans="2:6" x14ac:dyDescent="0.3">
      <c r="B286" s="103" t="s">
        <v>138</v>
      </c>
      <c r="C286" s="104">
        <v>82.904060093992726</v>
      </c>
    </row>
    <row r="287" spans="2:6" x14ac:dyDescent="0.3">
      <c r="B287" s="89" t="s">
        <v>37</v>
      </c>
      <c r="C287" s="98">
        <v>84.176433311058901</v>
      </c>
    </row>
    <row r="288" spans="2:6" x14ac:dyDescent="0.3">
      <c r="B288" s="89" t="s">
        <v>139</v>
      </c>
      <c r="C288" s="98">
        <v>40.019551536628583</v>
      </c>
    </row>
    <row r="289" spans="2:7" x14ac:dyDescent="0.3">
      <c r="B289" s="89" t="s">
        <v>140</v>
      </c>
      <c r="C289" s="98">
        <v>58.119486642549489</v>
      </c>
    </row>
    <row r="290" spans="2:7" x14ac:dyDescent="0.3">
      <c r="B290" s="89" t="s">
        <v>141</v>
      </c>
      <c r="C290" s="98">
        <v>211.56333867511051</v>
      </c>
      <c r="G290" s="77" t="s">
        <v>1</v>
      </c>
    </row>
    <row r="291" spans="2:7" x14ac:dyDescent="0.3">
      <c r="B291" s="89" t="s">
        <v>142</v>
      </c>
      <c r="C291" s="98">
        <v>58.119486642549489</v>
      </c>
    </row>
    <row r="292" spans="2:7" x14ac:dyDescent="0.3">
      <c r="B292" s="89" t="s">
        <v>143</v>
      </c>
      <c r="C292" s="98">
        <v>87.945804726897137</v>
      </c>
    </row>
    <row r="293" spans="2:7" x14ac:dyDescent="0.3">
      <c r="B293" s="89" t="s">
        <v>144</v>
      </c>
      <c r="C293" s="98">
        <v>69.340490465574334</v>
      </c>
    </row>
    <row r="294" spans="2:7" x14ac:dyDescent="0.3">
      <c r="B294" s="89" t="s">
        <v>145</v>
      </c>
      <c r="C294" s="98">
        <v>75.431591461208455</v>
      </c>
    </row>
    <row r="295" spans="2:7" x14ac:dyDescent="0.3">
      <c r="B295" s="89" t="s">
        <v>146</v>
      </c>
      <c r="C295" s="98">
        <v>32.775797934604483</v>
      </c>
      <c r="G295" s="77" t="s">
        <v>1</v>
      </c>
    </row>
    <row r="296" spans="2:7" x14ac:dyDescent="0.3">
      <c r="B296" s="89" t="s">
        <v>147</v>
      </c>
      <c r="C296" s="98">
        <v>94.235690920492885</v>
      </c>
    </row>
    <row r="297" spans="2:7" x14ac:dyDescent="0.3">
      <c r="B297" s="89" t="s">
        <v>148</v>
      </c>
      <c r="C297" s="98">
        <v>87.945804726897137</v>
      </c>
    </row>
    <row r="298" spans="2:7" x14ac:dyDescent="0.3">
      <c r="B298" s="89" t="s">
        <v>149</v>
      </c>
      <c r="C298" s="98">
        <v>191.51397544501251</v>
      </c>
    </row>
    <row r="299" spans="2:7" x14ac:dyDescent="0.3">
      <c r="B299" s="89" t="s">
        <v>150</v>
      </c>
      <c r="C299" s="98">
        <v>100.52664793892448</v>
      </c>
    </row>
    <row r="300" spans="2:7" x14ac:dyDescent="0.3">
      <c r="B300" s="89" t="s">
        <v>151</v>
      </c>
      <c r="C300" s="98">
        <v>40.019551536628583</v>
      </c>
    </row>
    <row r="301" spans="2:7" x14ac:dyDescent="0.3">
      <c r="B301" s="89" t="s">
        <v>152</v>
      </c>
      <c r="C301" s="98">
        <v>95.850386290516724</v>
      </c>
    </row>
    <row r="302" spans="2:7" x14ac:dyDescent="0.3">
      <c r="B302" s="89" t="s">
        <v>153</v>
      </c>
      <c r="C302" s="98">
        <v>76.564106620264184</v>
      </c>
    </row>
    <row r="303" spans="2:7" x14ac:dyDescent="0.3">
      <c r="B303" s="89" t="s">
        <v>154</v>
      </c>
      <c r="C303" s="98">
        <v>64.822180971743421</v>
      </c>
    </row>
    <row r="304" spans="2:7" x14ac:dyDescent="0.3">
      <c r="B304" s="89" t="s">
        <v>155</v>
      </c>
      <c r="C304" s="98">
        <v>75.431591461208455</v>
      </c>
    </row>
    <row r="305" spans="2:3" x14ac:dyDescent="0.3">
      <c r="B305" s="89" t="s">
        <v>156</v>
      </c>
      <c r="C305" s="98">
        <v>119.06436125378944</v>
      </c>
    </row>
    <row r="306" spans="2:3" x14ac:dyDescent="0.3">
      <c r="B306" s="89" t="s">
        <v>157</v>
      </c>
      <c r="C306" s="98">
        <v>94.235690920492885</v>
      </c>
    </row>
    <row r="307" spans="2:3" x14ac:dyDescent="0.3">
      <c r="B307" s="89" t="s">
        <v>158</v>
      </c>
      <c r="C307" s="98">
        <v>75.233778944761738</v>
      </c>
    </row>
    <row r="308" spans="2:3" x14ac:dyDescent="0.3">
      <c r="B308" s="89" t="s">
        <v>159</v>
      </c>
      <c r="C308" s="98">
        <v>58.119486642549489</v>
      </c>
    </row>
    <row r="309" spans="2:3" x14ac:dyDescent="0.3">
      <c r="B309" s="89" t="s">
        <v>160</v>
      </c>
      <c r="C309" s="98">
        <v>156.77604704403643</v>
      </c>
    </row>
    <row r="310" spans="2:3" x14ac:dyDescent="0.3">
      <c r="B310" s="89" t="s">
        <v>161</v>
      </c>
      <c r="C310" s="98">
        <v>118.21731981364758</v>
      </c>
    </row>
    <row r="311" spans="2:3" x14ac:dyDescent="0.3">
      <c r="B311" s="89" t="s">
        <v>162</v>
      </c>
      <c r="C311" s="98">
        <v>75.431591461208455</v>
      </c>
    </row>
    <row r="312" spans="2:3" x14ac:dyDescent="0.3">
      <c r="B312" s="89" t="s">
        <v>163</v>
      </c>
      <c r="C312" s="98">
        <v>40.019551536628583</v>
      </c>
    </row>
    <row r="313" spans="2:3" x14ac:dyDescent="0.3">
      <c r="B313" s="89" t="s">
        <v>164</v>
      </c>
      <c r="C313" s="98">
        <v>62.257214901643223</v>
      </c>
    </row>
    <row r="314" spans="2:3" x14ac:dyDescent="0.3">
      <c r="B314" s="89" t="s">
        <v>165</v>
      </c>
      <c r="C314" s="98">
        <v>78.293898630795098</v>
      </c>
    </row>
    <row r="315" spans="2:3" x14ac:dyDescent="0.3">
      <c r="B315" s="89" t="s">
        <v>166</v>
      </c>
      <c r="C315" s="98">
        <v>117.99641306584867</v>
      </c>
    </row>
    <row r="316" spans="2:3" x14ac:dyDescent="0.3">
      <c r="B316" s="89" t="s">
        <v>167</v>
      </c>
      <c r="C316" s="98">
        <v>76.042292844944839</v>
      </c>
    </row>
    <row r="317" spans="2:3" x14ac:dyDescent="0.3">
      <c r="B317" s="89" t="s">
        <v>168</v>
      </c>
      <c r="C317" s="98">
        <v>59.353906521138633</v>
      </c>
    </row>
    <row r="318" spans="2:3" x14ac:dyDescent="0.3">
      <c r="B318" s="89" t="s">
        <v>169</v>
      </c>
      <c r="C318" s="98">
        <v>75.431591461208455</v>
      </c>
    </row>
    <row r="319" spans="2:3" x14ac:dyDescent="0.3">
      <c r="B319" s="89" t="s">
        <v>170</v>
      </c>
      <c r="C319" s="98">
        <v>50.889850195109858</v>
      </c>
    </row>
    <row r="320" spans="2:3" x14ac:dyDescent="0.3">
      <c r="B320" s="89" t="s">
        <v>171</v>
      </c>
      <c r="C320" s="98">
        <v>83.463360197135884</v>
      </c>
    </row>
    <row r="321" spans="2:3" x14ac:dyDescent="0.3">
      <c r="B321" s="89" t="s">
        <v>172</v>
      </c>
      <c r="C321" s="98">
        <v>62.257214901643223</v>
      </c>
    </row>
    <row r="322" spans="2:3" x14ac:dyDescent="0.3">
      <c r="B322" s="33" t="s">
        <v>173</v>
      </c>
      <c r="C322" s="98">
        <v>40.822349678517732</v>
      </c>
    </row>
    <row r="323" spans="2:3" x14ac:dyDescent="0.3">
      <c r="B323" s="89" t="s">
        <v>174</v>
      </c>
      <c r="C323" s="98">
        <v>83.248393794077188</v>
      </c>
    </row>
    <row r="324" spans="2:3" x14ac:dyDescent="0.3">
      <c r="B324" s="89" t="s">
        <v>175</v>
      </c>
      <c r="C324" s="98">
        <v>249.86773598619507</v>
      </c>
    </row>
    <row r="325" spans="2:3" x14ac:dyDescent="0.3">
      <c r="B325" s="89" t="s">
        <v>176</v>
      </c>
      <c r="C325" s="98">
        <v>111.57790914709132</v>
      </c>
    </row>
    <row r="326" spans="2:3" x14ac:dyDescent="0.3">
      <c r="B326" s="89" t="s">
        <v>177</v>
      </c>
      <c r="C326" s="98">
        <v>114.43727608747368</v>
      </c>
    </row>
    <row r="327" spans="2:3" x14ac:dyDescent="0.3">
      <c r="B327" s="89" t="s">
        <v>178</v>
      </c>
      <c r="C327" s="98">
        <v>80.883537343412925</v>
      </c>
    </row>
    <row r="328" spans="2:3" x14ac:dyDescent="0.3">
      <c r="B328" s="89" t="s">
        <v>179</v>
      </c>
      <c r="C328" s="98">
        <v>100.71228331788504</v>
      </c>
    </row>
    <row r="329" spans="2:3" x14ac:dyDescent="0.3">
      <c r="B329" s="89" t="s">
        <v>180</v>
      </c>
      <c r="C329" s="98">
        <v>82.904060093992726</v>
      </c>
    </row>
    <row r="330" spans="2:3" x14ac:dyDescent="0.3">
      <c r="B330" s="89" t="s">
        <v>181</v>
      </c>
      <c r="C330" s="98">
        <v>75.091666125017682</v>
      </c>
    </row>
    <row r="331" spans="2:3" x14ac:dyDescent="0.3">
      <c r="B331" s="89" t="s">
        <v>182</v>
      </c>
      <c r="C331" s="98">
        <v>75.431591461208455</v>
      </c>
    </row>
    <row r="332" spans="2:3" x14ac:dyDescent="0.3">
      <c r="B332" s="89" t="s">
        <v>183</v>
      </c>
      <c r="C332" s="98">
        <v>75.431591461208455</v>
      </c>
    </row>
    <row r="333" spans="2:3" x14ac:dyDescent="0.3">
      <c r="B333" s="89" t="s">
        <v>184</v>
      </c>
      <c r="C333" s="98">
        <v>75.431591461208455</v>
      </c>
    </row>
    <row r="334" spans="2:3" x14ac:dyDescent="0.3">
      <c r="B334" s="89" t="s">
        <v>185</v>
      </c>
      <c r="C334" s="98">
        <v>31.410139397797948</v>
      </c>
    </row>
    <row r="335" spans="2:3" x14ac:dyDescent="0.3">
      <c r="B335" s="89" t="s">
        <v>186</v>
      </c>
      <c r="C335" s="98">
        <v>68.595219712252913</v>
      </c>
    </row>
    <row r="336" spans="2:3" x14ac:dyDescent="0.3">
      <c r="B336" s="89" t="s">
        <v>187</v>
      </c>
      <c r="C336" s="98">
        <v>116.62405019676116</v>
      </c>
    </row>
    <row r="337" spans="2:6" x14ac:dyDescent="0.3">
      <c r="B337" s="89" t="s">
        <v>188</v>
      </c>
      <c r="C337" s="98">
        <v>164.96978276256328</v>
      </c>
    </row>
    <row r="338" spans="2:6" x14ac:dyDescent="0.3">
      <c r="B338" s="89" t="s">
        <v>189</v>
      </c>
      <c r="C338" s="98">
        <v>107.40261341222879</v>
      </c>
    </row>
    <row r="339" spans="2:6" x14ac:dyDescent="0.3">
      <c r="B339" s="89" t="s">
        <v>190</v>
      </c>
      <c r="C339" s="98">
        <v>87.945804726897137</v>
      </c>
    </row>
    <row r="340" spans="2:6" x14ac:dyDescent="0.3">
      <c r="B340" s="89" t="s">
        <v>191</v>
      </c>
      <c r="C340" s="98">
        <v>76.564106620264184</v>
      </c>
      <c r="F340" s="77" t="s">
        <v>1</v>
      </c>
    </row>
    <row r="341" spans="2:6" x14ac:dyDescent="0.3">
      <c r="B341" s="89" t="s">
        <v>192</v>
      </c>
      <c r="C341" s="98">
        <v>58.119486642549489</v>
      </c>
      <c r="F341" s="77" t="s">
        <v>1</v>
      </c>
    </row>
    <row r="342" spans="2:6" x14ac:dyDescent="0.3">
      <c r="B342" s="89" t="s">
        <v>193</v>
      </c>
      <c r="C342" s="98">
        <v>35.14989332079702</v>
      </c>
    </row>
    <row r="343" spans="2:6" x14ac:dyDescent="0.3">
      <c r="B343" s="89" t="s">
        <v>194</v>
      </c>
      <c r="C343" s="98">
        <v>70.054048171793383</v>
      </c>
      <c r="E343" s="77" t="s">
        <v>1</v>
      </c>
    </row>
    <row r="344" spans="2:6" x14ac:dyDescent="0.3">
      <c r="B344" s="89" t="s">
        <v>195</v>
      </c>
      <c r="C344" s="98">
        <v>164.96978276256328</v>
      </c>
    </row>
    <row r="345" spans="2:6" ht="12.75" customHeight="1" x14ac:dyDescent="0.3"/>
    <row r="360" ht="6.75" hidden="1" customHeight="1" x14ac:dyDescent="0.3"/>
    <row r="424" x14ac:dyDescent="0.3"/>
    <row r="425" ht="8.25" hidden="1" customHeight="1" x14ac:dyDescent="0.3"/>
  </sheetData>
  <sheetProtection sheet="1" objects="1" scenarios="1" selectLockedCells="1" autoFilter="0"/>
  <autoFilter ref="B156:C216" xr:uid="{E082EC23-ED0E-4241-8358-B3EED85C1820}">
    <sortState xmlns:xlrd2="http://schemas.microsoft.com/office/spreadsheetml/2017/richdata2" ref="B157:C216">
      <sortCondition ref="B156:B216"/>
    </sortState>
  </autoFilter>
  <mergeCells count="7">
    <mergeCell ref="B219:C219"/>
    <mergeCell ref="B283:C283"/>
    <mergeCell ref="B155:C155"/>
    <mergeCell ref="B23:C23"/>
    <mergeCell ref="B4:C4"/>
    <mergeCell ref="B13:C13"/>
    <mergeCell ref="B88:C8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90557-4AA0-4483-86B6-4B15F64890D6}">
  <sheetPr codeName="Sheet5">
    <tabColor rgb="FFF9A71C"/>
  </sheetPr>
  <dimension ref="A1:XFC863"/>
  <sheetViews>
    <sheetView topLeftCell="A186" zoomScale="40" zoomScaleNormal="40" workbookViewId="0">
      <selection activeCell="D218" sqref="D218"/>
    </sheetView>
  </sheetViews>
  <sheetFormatPr defaultColWidth="0" defaultRowHeight="17.25" zeroHeight="1" x14ac:dyDescent="0.3"/>
  <cols>
    <col min="1" max="1" width="9" style="77" customWidth="1"/>
    <col min="2" max="2" width="35.28515625" style="78" customWidth="1"/>
    <col min="3" max="3" width="23.42578125" style="78" customWidth="1"/>
    <col min="4" max="4" width="20" style="77" bestFit="1" customWidth="1"/>
    <col min="5" max="6" width="20.28515625" style="77" customWidth="1"/>
    <col min="7" max="13" width="9" style="77" customWidth="1"/>
    <col min="14" max="21" width="9" style="14" customWidth="1"/>
    <col min="22" max="16383" width="9" style="14" hidden="1"/>
    <col min="16384" max="16384" width="124.7109375" style="14" hidden="1"/>
  </cols>
  <sheetData>
    <row r="1" spans="1:13" x14ac:dyDescent="0.3">
      <c r="A1" s="2" t="s">
        <v>0</v>
      </c>
      <c r="B1" s="14"/>
      <c r="C1" s="14"/>
      <c r="D1" s="14"/>
      <c r="E1" s="14"/>
      <c r="F1" s="14"/>
      <c r="G1" s="14"/>
      <c r="H1" s="14"/>
      <c r="I1" s="14"/>
      <c r="J1" s="14"/>
      <c r="K1" s="14"/>
      <c r="L1" s="14"/>
      <c r="M1" s="14"/>
    </row>
    <row r="2" spans="1:13" x14ac:dyDescent="0.3">
      <c r="A2" s="14"/>
      <c r="B2" s="14"/>
      <c r="C2" s="14"/>
      <c r="D2" s="14"/>
      <c r="E2" s="14"/>
      <c r="F2" s="14"/>
      <c r="G2" s="14"/>
      <c r="H2" s="14"/>
      <c r="I2" s="14"/>
      <c r="J2" s="14"/>
      <c r="K2" s="14"/>
      <c r="L2" s="14"/>
      <c r="M2" s="14"/>
    </row>
    <row r="3" spans="1:13" x14ac:dyDescent="0.3">
      <c r="A3" s="14"/>
      <c r="B3" s="14"/>
      <c r="C3" s="14"/>
      <c r="D3" s="14"/>
      <c r="E3" s="14"/>
      <c r="F3" s="14"/>
      <c r="G3" s="14"/>
      <c r="H3" s="14"/>
      <c r="I3" s="14"/>
      <c r="J3" s="14"/>
      <c r="K3" s="14"/>
      <c r="L3" s="14"/>
      <c r="M3" s="14"/>
    </row>
    <row r="4" spans="1:13" ht="12.75" customHeight="1" x14ac:dyDescent="0.3">
      <c r="A4" s="90"/>
      <c r="B4" s="170"/>
      <c r="C4" s="170"/>
      <c r="D4" s="90" t="s">
        <v>1</v>
      </c>
      <c r="E4" s="90"/>
      <c r="F4" s="14"/>
      <c r="G4" s="14"/>
      <c r="H4" s="14"/>
      <c r="I4" s="14"/>
      <c r="J4" s="14"/>
      <c r="K4" s="14"/>
      <c r="L4" s="14"/>
      <c r="M4" s="14"/>
    </row>
    <row r="5" spans="1:13" ht="14.25" customHeight="1" x14ac:dyDescent="0.3">
      <c r="A5" s="13"/>
      <c r="B5" s="181" t="s">
        <v>2</v>
      </c>
      <c r="C5" s="201"/>
      <c r="D5" s="202"/>
      <c r="E5" s="170"/>
      <c r="F5" s="14"/>
      <c r="G5" s="14"/>
      <c r="H5" s="14"/>
      <c r="I5" s="14"/>
      <c r="J5" s="14"/>
      <c r="K5" s="14"/>
      <c r="L5" s="14"/>
      <c r="M5" s="14"/>
    </row>
    <row r="6" spans="1:13" ht="14.25" customHeight="1" x14ac:dyDescent="0.3">
      <c r="A6" s="13"/>
      <c r="B6" s="178" t="s">
        <v>3</v>
      </c>
      <c r="C6" s="188"/>
      <c r="D6" s="188"/>
      <c r="E6" s="170"/>
      <c r="F6" s="14"/>
      <c r="G6" s="14"/>
      <c r="H6" s="14"/>
      <c r="I6" s="14"/>
      <c r="J6" s="14"/>
      <c r="K6" s="14"/>
      <c r="L6" s="14"/>
      <c r="M6" s="14"/>
    </row>
    <row r="7" spans="1:13" x14ac:dyDescent="0.3">
      <c r="A7" s="15"/>
      <c r="B7" s="171" t="s">
        <v>209</v>
      </c>
      <c r="C7" s="15"/>
      <c r="D7" s="170"/>
      <c r="E7" s="170"/>
      <c r="F7" s="14"/>
      <c r="G7" s="14"/>
      <c r="H7" s="14"/>
      <c r="I7" s="14"/>
      <c r="J7" s="14"/>
      <c r="K7" s="14"/>
      <c r="L7" s="14"/>
      <c r="M7" s="14"/>
    </row>
    <row r="8" spans="1:13" ht="20.100000000000001" customHeight="1" x14ac:dyDescent="0.3">
      <c r="A8" s="14"/>
      <c r="B8" s="203" t="s">
        <v>307</v>
      </c>
      <c r="C8" s="211"/>
      <c r="D8" s="211"/>
      <c r="E8" s="211"/>
      <c r="F8" s="211"/>
      <c r="G8" s="211"/>
      <c r="H8" s="211"/>
      <c r="I8" s="211"/>
      <c r="J8" s="211"/>
      <c r="K8" s="211"/>
      <c r="L8" s="211"/>
      <c r="M8" s="211"/>
    </row>
    <row r="9" spans="1:13" s="12" customFormat="1" ht="20.100000000000001" customHeight="1" x14ac:dyDescent="0.3">
      <c r="B9" s="203" t="s">
        <v>306</v>
      </c>
      <c r="C9" s="211"/>
      <c r="D9" s="211"/>
      <c r="E9" s="211"/>
      <c r="F9" s="211"/>
      <c r="G9" s="211"/>
      <c r="H9" s="211"/>
      <c r="I9" s="211"/>
      <c r="J9" s="211"/>
      <c r="K9" s="211"/>
      <c r="L9" s="211"/>
      <c r="M9" s="211"/>
    </row>
    <row r="10" spans="1:13" s="12" customFormat="1" ht="20.100000000000001" customHeight="1" x14ac:dyDescent="0.3">
      <c r="B10" s="47"/>
      <c r="C10" s="47"/>
      <c r="D10" s="47"/>
      <c r="E10" s="47"/>
      <c r="F10" s="47"/>
      <c r="G10" s="47"/>
      <c r="H10" s="47"/>
      <c r="I10" s="47"/>
      <c r="J10" s="47"/>
    </row>
    <row r="11" spans="1:13" s="12" customFormat="1" ht="20.100000000000001" customHeight="1" x14ac:dyDescent="0.3">
      <c r="B11" s="47"/>
      <c r="C11" s="47"/>
      <c r="D11" s="47"/>
      <c r="E11" s="47"/>
      <c r="F11" s="47"/>
      <c r="G11" s="47"/>
      <c r="H11" s="47"/>
      <c r="I11" s="47"/>
      <c r="J11" s="47"/>
    </row>
    <row r="12" spans="1:13" s="12" customFormat="1" ht="20.100000000000001" customHeight="1" x14ac:dyDescent="0.3">
      <c r="B12" s="174"/>
      <c r="C12" s="174"/>
      <c r="D12" s="174"/>
      <c r="E12" s="14"/>
      <c r="F12" s="14"/>
      <c r="G12" s="14"/>
    </row>
    <row r="13" spans="1:13" s="12" customFormat="1" ht="25.5" customHeight="1" x14ac:dyDescent="0.3">
      <c r="B13" s="236" t="s">
        <v>125</v>
      </c>
      <c r="C13" s="236"/>
      <c r="D13" s="174"/>
      <c r="E13" s="14"/>
      <c r="F13" s="14"/>
      <c r="G13" s="14"/>
    </row>
    <row r="14" spans="1:13" s="12" customFormat="1" ht="55.5" customHeight="1" x14ac:dyDescent="0.3">
      <c r="B14" s="79" t="s">
        <v>210</v>
      </c>
      <c r="C14" s="79" t="s">
        <v>127</v>
      </c>
      <c r="D14" s="174"/>
      <c r="E14" s="14"/>
      <c r="F14" s="14"/>
      <c r="G14" s="14"/>
    </row>
    <row r="15" spans="1:13" s="12" customFormat="1" ht="80.25" customHeight="1" x14ac:dyDescent="0.3">
      <c r="B15" s="107" t="s">
        <v>211</v>
      </c>
      <c r="C15" s="79" t="s">
        <v>127</v>
      </c>
      <c r="D15" s="174"/>
      <c r="E15" s="14"/>
      <c r="F15" s="14"/>
      <c r="G15" s="14"/>
    </row>
    <row r="16" spans="1:13" s="12" customFormat="1" ht="36.75" customHeight="1" x14ac:dyDescent="0.3">
      <c r="B16" s="79" t="s">
        <v>212</v>
      </c>
      <c r="C16" s="79" t="s">
        <v>213</v>
      </c>
      <c r="D16" s="14"/>
    </row>
    <row r="17" spans="2:10" s="12" customFormat="1" ht="36.75" customHeight="1" x14ac:dyDescent="0.3">
      <c r="B17" s="79" t="s">
        <v>214</v>
      </c>
      <c r="C17" s="79" t="s">
        <v>213</v>
      </c>
      <c r="D17" s="14"/>
    </row>
    <row r="18" spans="2:10" s="12" customFormat="1" ht="36.75" customHeight="1" x14ac:dyDescent="0.3">
      <c r="B18" s="79" t="s">
        <v>215</v>
      </c>
      <c r="C18" s="79" t="s">
        <v>213</v>
      </c>
      <c r="D18" s="14"/>
    </row>
    <row r="19" spans="2:10" s="12" customFormat="1" ht="47.25" customHeight="1" x14ac:dyDescent="0.3">
      <c r="B19" s="79" t="s">
        <v>216</v>
      </c>
      <c r="C19" s="79" t="s">
        <v>213</v>
      </c>
      <c r="D19" s="14"/>
    </row>
    <row r="20" spans="2:10" s="12" customFormat="1" ht="47.25" customHeight="1" x14ac:dyDescent="0.3">
      <c r="B20" s="79" t="s">
        <v>217</v>
      </c>
      <c r="C20" s="79" t="s">
        <v>213</v>
      </c>
      <c r="D20" s="14"/>
    </row>
    <row r="21" spans="2:10" s="12" customFormat="1" x14ac:dyDescent="0.3">
      <c r="B21" s="173"/>
      <c r="C21" s="111"/>
      <c r="D21" s="14"/>
    </row>
    <row r="22" spans="2:10" s="12" customFormat="1" ht="14.25" customHeight="1" x14ac:dyDescent="0.3">
      <c r="B22" s="112"/>
      <c r="C22" s="112"/>
      <c r="D22" s="174"/>
      <c r="E22" s="14"/>
      <c r="F22" s="14"/>
      <c r="G22" s="14"/>
    </row>
    <row r="23" spans="2:10" s="12" customFormat="1" ht="14.25" customHeight="1" x14ac:dyDescent="0.3">
      <c r="B23" s="112"/>
      <c r="C23" s="112"/>
      <c r="D23" s="174"/>
      <c r="E23" s="14"/>
      <c r="F23" s="14"/>
      <c r="G23" s="14"/>
    </row>
    <row r="24" spans="2:10" s="12" customFormat="1" ht="14.25" customHeight="1" x14ac:dyDescent="0.3">
      <c r="B24" s="112"/>
      <c r="C24" s="112"/>
      <c r="D24" s="174"/>
      <c r="E24" s="14"/>
      <c r="F24" s="14"/>
      <c r="G24" s="14"/>
    </row>
    <row r="25" spans="2:10" s="12" customFormat="1" ht="25.5" customHeight="1" x14ac:dyDescent="0.3">
      <c r="B25" s="237" t="s">
        <v>137</v>
      </c>
      <c r="C25" s="237"/>
      <c r="D25" s="174"/>
      <c r="E25" s="174"/>
      <c r="F25" s="174"/>
      <c r="G25" s="14"/>
    </row>
    <row r="26" spans="2:10" s="14" customFormat="1" ht="104.25" customHeight="1" x14ac:dyDescent="0.3">
      <c r="B26" s="30" t="s">
        <v>36</v>
      </c>
      <c r="C26" s="155" t="s">
        <v>218</v>
      </c>
      <c r="D26" s="174"/>
      <c r="E26" s="174"/>
      <c r="F26" s="174"/>
      <c r="J26" s="14" t="s">
        <v>1</v>
      </c>
    </row>
    <row r="27" spans="2:10" s="14" customFormat="1" x14ac:dyDescent="0.3">
      <c r="B27" s="87" t="s">
        <v>43</v>
      </c>
      <c r="C27" s="96">
        <v>25.575530586766543</v>
      </c>
      <c r="D27" s="174"/>
      <c r="E27" s="174"/>
      <c r="F27" s="174"/>
    </row>
    <row r="28" spans="2:10" s="14" customFormat="1" x14ac:dyDescent="0.3">
      <c r="B28" s="88" t="s">
        <v>138</v>
      </c>
      <c r="C28" s="97">
        <v>34.92</v>
      </c>
      <c r="D28" s="174"/>
      <c r="E28" s="174"/>
      <c r="F28" s="174"/>
    </row>
    <row r="29" spans="2:10" s="14" customFormat="1" x14ac:dyDescent="0.3">
      <c r="B29" s="89" t="s">
        <v>37</v>
      </c>
      <c r="C29" s="108">
        <v>15.064197530864197</v>
      </c>
      <c r="D29" s="174"/>
      <c r="E29" s="174"/>
      <c r="F29" s="174"/>
    </row>
    <row r="30" spans="2:10" s="14" customFormat="1" x14ac:dyDescent="0.3">
      <c r="B30" s="89" t="s">
        <v>139</v>
      </c>
      <c r="C30" s="108" t="s">
        <v>196</v>
      </c>
      <c r="D30" s="174"/>
      <c r="E30" s="174"/>
      <c r="F30" s="174"/>
    </row>
    <row r="31" spans="2:10" s="14" customFormat="1" x14ac:dyDescent="0.3">
      <c r="B31" s="89" t="s">
        <v>140</v>
      </c>
      <c r="C31" s="108" t="s">
        <v>196</v>
      </c>
      <c r="D31" s="174"/>
      <c r="E31" s="174"/>
      <c r="F31" s="174"/>
    </row>
    <row r="32" spans="2:10" s="14" customFormat="1" x14ac:dyDescent="0.3">
      <c r="B32" s="89" t="s">
        <v>141</v>
      </c>
      <c r="C32" s="108" t="s">
        <v>196</v>
      </c>
      <c r="D32" s="174"/>
      <c r="E32" s="174"/>
      <c r="F32" s="174"/>
      <c r="G32" s="14" t="s">
        <v>1</v>
      </c>
    </row>
    <row r="33" spans="2:7" s="14" customFormat="1" x14ac:dyDescent="0.3">
      <c r="B33" s="89" t="s">
        <v>142</v>
      </c>
      <c r="C33" s="108" t="s">
        <v>196</v>
      </c>
      <c r="D33" s="174"/>
      <c r="E33" s="174"/>
      <c r="F33" s="174"/>
    </row>
    <row r="34" spans="2:7" s="14" customFormat="1" x14ac:dyDescent="0.3">
      <c r="B34" s="89" t="s">
        <v>143</v>
      </c>
      <c r="C34" s="108" t="s">
        <v>196</v>
      </c>
      <c r="D34" s="174"/>
      <c r="E34" s="174"/>
      <c r="F34" s="174"/>
    </row>
    <row r="35" spans="2:7" s="14" customFormat="1" x14ac:dyDescent="0.3">
      <c r="B35" s="89" t="s">
        <v>144</v>
      </c>
      <c r="C35" s="108">
        <v>13.067307692307692</v>
      </c>
      <c r="D35" s="174"/>
      <c r="E35" s="174"/>
      <c r="F35" s="174"/>
    </row>
    <row r="36" spans="2:7" s="14" customFormat="1" x14ac:dyDescent="0.3">
      <c r="B36" s="89" t="s">
        <v>145</v>
      </c>
      <c r="C36" s="108" t="s">
        <v>196</v>
      </c>
      <c r="D36" s="174"/>
      <c r="E36" s="174"/>
      <c r="F36" s="174"/>
    </row>
    <row r="37" spans="2:7" s="14" customFormat="1" x14ac:dyDescent="0.3">
      <c r="B37" s="89" t="s">
        <v>146</v>
      </c>
      <c r="C37" s="108" t="s">
        <v>196</v>
      </c>
      <c r="D37" s="174"/>
      <c r="E37" s="174"/>
      <c r="F37" s="174"/>
      <c r="G37" s="14" t="s">
        <v>1</v>
      </c>
    </row>
    <row r="38" spans="2:7" s="14" customFormat="1" x14ac:dyDescent="0.3">
      <c r="B38" s="89" t="s">
        <v>147</v>
      </c>
      <c r="C38" s="108" t="s">
        <v>196</v>
      </c>
      <c r="D38" s="174"/>
      <c r="E38" s="174"/>
      <c r="F38" s="174"/>
    </row>
    <row r="39" spans="2:7" s="14" customFormat="1" x14ac:dyDescent="0.3">
      <c r="B39" s="89" t="s">
        <v>148</v>
      </c>
      <c r="C39" s="108" t="s">
        <v>196</v>
      </c>
      <c r="D39" s="174"/>
      <c r="E39" s="174"/>
      <c r="F39" s="174"/>
    </row>
    <row r="40" spans="2:7" s="14" customFormat="1" x14ac:dyDescent="0.3">
      <c r="B40" s="89" t="s">
        <v>149</v>
      </c>
      <c r="C40" s="108">
        <v>48.6</v>
      </c>
      <c r="D40" s="174"/>
      <c r="E40" s="174"/>
      <c r="F40" s="174"/>
    </row>
    <row r="41" spans="2:7" s="14" customFormat="1" x14ac:dyDescent="0.3">
      <c r="B41" s="89" t="s">
        <v>150</v>
      </c>
      <c r="C41" s="108" t="s">
        <v>196</v>
      </c>
      <c r="D41" s="174"/>
      <c r="E41" s="174"/>
      <c r="F41" s="174"/>
    </row>
    <row r="42" spans="2:7" s="14" customFormat="1" x14ac:dyDescent="0.3">
      <c r="B42" s="89" t="s">
        <v>151</v>
      </c>
      <c r="C42" s="108" t="s">
        <v>196</v>
      </c>
      <c r="D42" s="174"/>
      <c r="E42" s="174"/>
      <c r="F42" s="174"/>
    </row>
    <row r="43" spans="2:7" s="14" customFormat="1" x14ac:dyDescent="0.3">
      <c r="B43" s="89" t="s">
        <v>152</v>
      </c>
      <c r="C43" s="108" t="s">
        <v>196</v>
      </c>
      <c r="D43" s="174"/>
      <c r="E43" s="174"/>
      <c r="F43" s="174"/>
    </row>
    <row r="44" spans="2:7" s="14" customFormat="1" x14ac:dyDescent="0.3">
      <c r="B44" s="89" t="s">
        <v>153</v>
      </c>
      <c r="C44" s="108" t="s">
        <v>196</v>
      </c>
      <c r="D44" s="174"/>
      <c r="E44" s="174"/>
      <c r="F44" s="174"/>
    </row>
    <row r="45" spans="2:7" s="14" customFormat="1" x14ac:dyDescent="0.3">
      <c r="B45" s="89" t="s">
        <v>154</v>
      </c>
      <c r="C45" s="108" t="s">
        <v>196</v>
      </c>
      <c r="D45" s="174"/>
      <c r="E45" s="174"/>
      <c r="F45" s="174"/>
    </row>
    <row r="46" spans="2:7" s="14" customFormat="1" x14ac:dyDescent="0.3">
      <c r="B46" s="89" t="s">
        <v>155</v>
      </c>
      <c r="C46" s="108" t="s">
        <v>196</v>
      </c>
      <c r="D46" s="174"/>
      <c r="E46" s="174"/>
      <c r="F46" s="174"/>
    </row>
    <row r="47" spans="2:7" s="14" customFormat="1" x14ac:dyDescent="0.3">
      <c r="B47" s="89" t="s">
        <v>156</v>
      </c>
      <c r="C47" s="108">
        <v>35.347826086956523</v>
      </c>
      <c r="D47" s="174"/>
      <c r="E47" s="174"/>
      <c r="F47" s="174"/>
    </row>
    <row r="48" spans="2:7" s="14" customFormat="1" x14ac:dyDescent="0.3">
      <c r="B48" s="89" t="s">
        <v>157</v>
      </c>
      <c r="C48" s="108" t="s">
        <v>196</v>
      </c>
      <c r="D48" s="174"/>
      <c r="E48" s="174"/>
      <c r="F48" s="174"/>
    </row>
    <row r="49" spans="2:6" s="14" customFormat="1" x14ac:dyDescent="0.3">
      <c r="B49" s="89" t="s">
        <v>158</v>
      </c>
      <c r="C49" s="108" t="s">
        <v>196</v>
      </c>
      <c r="D49" s="174"/>
      <c r="E49" s="174"/>
      <c r="F49" s="174"/>
    </row>
    <row r="50" spans="2:6" s="14" customFormat="1" x14ac:dyDescent="0.3">
      <c r="B50" s="89" t="s">
        <v>159</v>
      </c>
      <c r="C50" s="108" t="s">
        <v>196</v>
      </c>
      <c r="D50" s="174"/>
      <c r="E50" s="174"/>
      <c r="F50" s="174"/>
    </row>
    <row r="51" spans="2:6" s="14" customFormat="1" x14ac:dyDescent="0.3">
      <c r="B51" s="89" t="s">
        <v>160</v>
      </c>
      <c r="C51" s="108" t="s">
        <v>196</v>
      </c>
      <c r="D51" s="174"/>
      <c r="E51" s="174"/>
      <c r="F51" s="174"/>
    </row>
    <row r="52" spans="2:6" s="14" customFormat="1" x14ac:dyDescent="0.3">
      <c r="B52" s="89" t="s">
        <v>161</v>
      </c>
      <c r="C52" s="108" t="s">
        <v>196</v>
      </c>
      <c r="D52" s="174"/>
      <c r="E52" s="174"/>
      <c r="F52" s="174"/>
    </row>
    <row r="53" spans="2:6" s="14" customFormat="1" x14ac:dyDescent="0.3">
      <c r="B53" s="89" t="s">
        <v>162</v>
      </c>
      <c r="C53" s="108" t="s">
        <v>196</v>
      </c>
      <c r="D53" s="174"/>
      <c r="E53" s="174"/>
      <c r="F53" s="174"/>
    </row>
    <row r="54" spans="2:6" s="14" customFormat="1" x14ac:dyDescent="0.3">
      <c r="B54" s="89" t="s">
        <v>163</v>
      </c>
      <c r="C54" s="108" t="s">
        <v>196</v>
      </c>
      <c r="D54" s="174"/>
      <c r="E54" s="174"/>
      <c r="F54" s="174"/>
    </row>
    <row r="55" spans="2:6" s="14" customFormat="1" x14ac:dyDescent="0.3">
      <c r="B55" s="89" t="s">
        <v>164</v>
      </c>
      <c r="C55" s="108" t="s">
        <v>196</v>
      </c>
      <c r="D55" s="174"/>
      <c r="E55" s="174"/>
      <c r="F55" s="174"/>
    </row>
    <row r="56" spans="2:6" s="14" customFormat="1" x14ac:dyDescent="0.3">
      <c r="B56" s="89" t="s">
        <v>165</v>
      </c>
      <c r="C56" s="108" t="s">
        <v>196</v>
      </c>
      <c r="D56" s="174"/>
      <c r="E56" s="174"/>
      <c r="F56" s="174"/>
    </row>
    <row r="57" spans="2:6" s="14" customFormat="1" x14ac:dyDescent="0.3">
      <c r="B57" s="89" t="s">
        <v>166</v>
      </c>
      <c r="C57" s="108" t="s">
        <v>196</v>
      </c>
      <c r="D57" s="174"/>
      <c r="E57" s="174"/>
      <c r="F57" s="174"/>
    </row>
    <row r="58" spans="2:6" s="14" customFormat="1" x14ac:dyDescent="0.3">
      <c r="B58" s="89" t="s">
        <v>167</v>
      </c>
      <c r="C58" s="108" t="s">
        <v>196</v>
      </c>
      <c r="D58" s="174"/>
      <c r="E58" s="174"/>
      <c r="F58" s="174"/>
    </row>
    <row r="59" spans="2:6" s="14" customFormat="1" x14ac:dyDescent="0.3">
      <c r="B59" s="89" t="s">
        <v>168</v>
      </c>
      <c r="C59" s="108" t="s">
        <v>196</v>
      </c>
      <c r="D59" s="174"/>
      <c r="E59" s="174"/>
      <c r="F59" s="174"/>
    </row>
    <row r="60" spans="2:6" s="14" customFormat="1" x14ac:dyDescent="0.3">
      <c r="B60" s="89" t="s">
        <v>169</v>
      </c>
      <c r="C60" s="108" t="s">
        <v>196</v>
      </c>
      <c r="D60" s="174"/>
      <c r="E60" s="174"/>
      <c r="F60" s="174"/>
    </row>
    <row r="61" spans="2:6" s="14" customFormat="1" x14ac:dyDescent="0.3">
      <c r="B61" s="89" t="s">
        <v>170</v>
      </c>
      <c r="C61" s="108">
        <v>17.026595744680851</v>
      </c>
      <c r="D61" s="174"/>
      <c r="E61" s="174"/>
      <c r="F61" s="174"/>
    </row>
    <row r="62" spans="2:6" s="14" customFormat="1" x14ac:dyDescent="0.3">
      <c r="B62" s="89" t="s">
        <v>171</v>
      </c>
      <c r="C62" s="108" t="s">
        <v>196</v>
      </c>
      <c r="D62" s="174"/>
      <c r="E62" s="174"/>
      <c r="F62" s="174"/>
    </row>
    <row r="63" spans="2:6" s="14" customFormat="1" x14ac:dyDescent="0.3">
      <c r="B63" s="89" t="s">
        <v>172</v>
      </c>
      <c r="C63" s="108" t="s">
        <v>196</v>
      </c>
      <c r="D63" s="174"/>
      <c r="E63" s="174"/>
      <c r="F63" s="174"/>
    </row>
    <row r="64" spans="2:6" s="14" customFormat="1" x14ac:dyDescent="0.3">
      <c r="B64" s="89" t="s">
        <v>173</v>
      </c>
      <c r="C64" s="108">
        <v>48.445945945945944</v>
      </c>
      <c r="D64" s="174"/>
      <c r="E64" s="174"/>
      <c r="F64" s="174"/>
    </row>
    <row r="65" spans="2:6" s="14" customFormat="1" x14ac:dyDescent="0.3">
      <c r="B65" s="89" t="s">
        <v>174</v>
      </c>
      <c r="C65" s="108">
        <v>17.76923076923077</v>
      </c>
      <c r="D65" s="174"/>
      <c r="E65" s="174"/>
      <c r="F65" s="174"/>
    </row>
    <row r="66" spans="2:6" s="14" customFormat="1" x14ac:dyDescent="0.3">
      <c r="B66" s="89" t="s">
        <v>175</v>
      </c>
      <c r="C66" s="108">
        <v>42.49438202247191</v>
      </c>
      <c r="D66" s="174"/>
      <c r="E66" s="174"/>
      <c r="F66" s="174"/>
    </row>
    <row r="67" spans="2:6" s="14" customFormat="1" x14ac:dyDescent="0.3">
      <c r="B67" s="89" t="s">
        <v>176</v>
      </c>
      <c r="C67" s="108" t="s">
        <v>196</v>
      </c>
      <c r="D67" s="174"/>
      <c r="E67" s="174"/>
      <c r="F67" s="174"/>
    </row>
    <row r="68" spans="2:6" s="14" customFormat="1" x14ac:dyDescent="0.3">
      <c r="B68" s="89" t="s">
        <v>177</v>
      </c>
      <c r="C68" s="108" t="s">
        <v>196</v>
      </c>
      <c r="D68" s="174"/>
      <c r="E68" s="174"/>
      <c r="F68" s="174"/>
    </row>
    <row r="69" spans="2:6" s="14" customFormat="1" x14ac:dyDescent="0.3">
      <c r="B69" s="89" t="s">
        <v>178</v>
      </c>
      <c r="C69" s="108">
        <v>34.92</v>
      </c>
      <c r="D69" s="174"/>
      <c r="E69" s="174"/>
      <c r="F69" s="174"/>
    </row>
    <row r="70" spans="2:6" s="14" customFormat="1" x14ac:dyDescent="0.3">
      <c r="B70" s="89" t="s">
        <v>179</v>
      </c>
      <c r="C70" s="108">
        <v>17.359649122807017</v>
      </c>
      <c r="D70" s="174"/>
      <c r="E70" s="174"/>
      <c r="F70" s="174"/>
    </row>
    <row r="71" spans="2:6" s="14" customFormat="1" x14ac:dyDescent="0.3">
      <c r="B71" s="89" t="s">
        <v>180</v>
      </c>
      <c r="C71" s="108">
        <v>47.883211678832119</v>
      </c>
      <c r="D71" s="174"/>
      <c r="E71" s="174"/>
      <c r="F71" s="174"/>
    </row>
    <row r="72" spans="2:6" s="14" customFormat="1" x14ac:dyDescent="0.3">
      <c r="B72" s="89" t="s">
        <v>181</v>
      </c>
      <c r="C72" s="108" t="s">
        <v>196</v>
      </c>
      <c r="D72" s="174"/>
      <c r="E72" s="174"/>
      <c r="F72" s="174"/>
    </row>
    <row r="73" spans="2:6" s="14" customFormat="1" x14ac:dyDescent="0.3">
      <c r="B73" s="89" t="s">
        <v>182</v>
      </c>
      <c r="C73" s="108" t="s">
        <v>196</v>
      </c>
      <c r="D73" s="174"/>
      <c r="E73" s="174"/>
      <c r="F73" s="174"/>
    </row>
    <row r="74" spans="2:6" s="14" customFormat="1" x14ac:dyDescent="0.3">
      <c r="B74" s="89" t="s">
        <v>183</v>
      </c>
      <c r="C74" s="108" t="s">
        <v>196</v>
      </c>
      <c r="D74" s="174"/>
      <c r="E74" s="174"/>
      <c r="F74" s="174"/>
    </row>
    <row r="75" spans="2:6" s="14" customFormat="1" x14ac:dyDescent="0.3">
      <c r="B75" s="89" t="s">
        <v>184</v>
      </c>
      <c r="C75" s="108" t="s">
        <v>196</v>
      </c>
      <c r="D75" s="174"/>
      <c r="E75" s="174"/>
      <c r="F75" s="174"/>
    </row>
    <row r="76" spans="2:6" s="14" customFormat="1" x14ac:dyDescent="0.3">
      <c r="B76" s="89" t="s">
        <v>185</v>
      </c>
      <c r="C76" s="108">
        <v>48.81818181818182</v>
      </c>
      <c r="D76" s="174"/>
      <c r="E76" s="174"/>
      <c r="F76" s="174"/>
    </row>
    <row r="77" spans="2:6" s="14" customFormat="1" x14ac:dyDescent="0.3">
      <c r="B77" s="89" t="s">
        <v>186</v>
      </c>
      <c r="C77" s="108" t="s">
        <v>196</v>
      </c>
      <c r="D77" s="174"/>
      <c r="E77" s="174"/>
      <c r="F77" s="174"/>
    </row>
    <row r="78" spans="2:6" s="14" customFormat="1" x14ac:dyDescent="0.3">
      <c r="B78" s="89" t="s">
        <v>187</v>
      </c>
      <c r="C78" s="108" t="s">
        <v>196</v>
      </c>
      <c r="D78" s="174"/>
      <c r="E78" s="174"/>
      <c r="F78" s="174"/>
    </row>
    <row r="79" spans="2:6" s="14" customFormat="1" x14ac:dyDescent="0.3">
      <c r="B79" s="89" t="s">
        <v>188</v>
      </c>
      <c r="C79" s="108" t="s">
        <v>196</v>
      </c>
      <c r="D79" s="174"/>
      <c r="E79" s="174"/>
      <c r="F79" s="174"/>
    </row>
    <row r="80" spans="2:6" s="14" customFormat="1" x14ac:dyDescent="0.3">
      <c r="B80" s="89" t="s">
        <v>189</v>
      </c>
      <c r="C80" s="108" t="s">
        <v>196</v>
      </c>
      <c r="D80" s="174"/>
      <c r="E80" s="174"/>
      <c r="F80" s="174"/>
    </row>
    <row r="81" spans="2:10" s="14" customFormat="1" x14ac:dyDescent="0.3">
      <c r="B81" s="89" t="s">
        <v>190</v>
      </c>
      <c r="C81" s="108" t="s">
        <v>196</v>
      </c>
      <c r="D81" s="174"/>
      <c r="E81" s="174"/>
      <c r="F81" s="174"/>
    </row>
    <row r="82" spans="2:10" s="14" customFormat="1" x14ac:dyDescent="0.3">
      <c r="B82" s="89" t="s">
        <v>191</v>
      </c>
      <c r="C82" s="108" t="s">
        <v>196</v>
      </c>
      <c r="D82" s="174"/>
      <c r="E82" s="174"/>
      <c r="F82" s="174"/>
    </row>
    <row r="83" spans="2:10" s="14" customFormat="1" x14ac:dyDescent="0.3">
      <c r="B83" s="89" t="s">
        <v>192</v>
      </c>
      <c r="C83" s="108" t="s">
        <v>196</v>
      </c>
      <c r="D83" s="174"/>
      <c r="E83" s="174"/>
      <c r="F83" s="174"/>
    </row>
    <row r="84" spans="2:10" s="14" customFormat="1" x14ac:dyDescent="0.3">
      <c r="B84" s="89" t="s">
        <v>193</v>
      </c>
      <c r="C84" s="108">
        <v>14.281879194630873</v>
      </c>
      <c r="D84" s="174"/>
      <c r="E84" s="174"/>
      <c r="F84" s="174"/>
    </row>
    <row r="85" spans="2:10" s="14" customFormat="1" x14ac:dyDescent="0.3">
      <c r="B85" s="89" t="s">
        <v>194</v>
      </c>
      <c r="C85" s="108" t="s">
        <v>196</v>
      </c>
      <c r="D85" s="174"/>
      <c r="E85" s="174"/>
      <c r="F85" s="174"/>
    </row>
    <row r="86" spans="2:10" s="14" customFormat="1" x14ac:dyDescent="0.3">
      <c r="B86" s="89" t="s">
        <v>195</v>
      </c>
      <c r="C86" s="108" t="s">
        <v>196</v>
      </c>
      <c r="D86" s="174"/>
      <c r="E86" s="174"/>
      <c r="F86" s="174"/>
    </row>
    <row r="87" spans="2:10" s="148" customFormat="1" x14ac:dyDescent="0.3">
      <c r="B87" s="112"/>
      <c r="C87" s="112"/>
      <c r="D87" s="174"/>
      <c r="E87" s="14"/>
      <c r="F87" s="14"/>
      <c r="G87" s="14"/>
      <c r="H87" s="12"/>
      <c r="I87" s="12"/>
      <c r="J87" s="12"/>
    </row>
    <row r="88" spans="2:10" s="148" customFormat="1" x14ac:dyDescent="0.3">
      <c r="B88" s="112"/>
      <c r="C88" s="112"/>
      <c r="D88" s="174"/>
      <c r="E88" s="14"/>
      <c r="F88" s="14"/>
      <c r="G88" s="14"/>
      <c r="H88" s="12"/>
      <c r="I88" s="12"/>
      <c r="J88" s="12"/>
    </row>
    <row r="89" spans="2:10" s="148" customFormat="1" x14ac:dyDescent="0.3">
      <c r="B89" s="112"/>
      <c r="C89" s="112"/>
      <c r="D89" s="174"/>
      <c r="E89" s="14"/>
      <c r="F89" s="14"/>
      <c r="G89" s="14"/>
      <c r="H89" s="12"/>
      <c r="I89" s="12"/>
      <c r="J89" s="12"/>
    </row>
    <row r="90" spans="2:10" s="148" customFormat="1" x14ac:dyDescent="0.3">
      <c r="B90" s="237" t="s">
        <v>137</v>
      </c>
      <c r="C90" s="237"/>
      <c r="D90" s="174"/>
      <c r="E90" s="174"/>
      <c r="F90" s="174"/>
      <c r="G90" s="14"/>
      <c r="H90" s="12"/>
      <c r="I90" s="12"/>
      <c r="J90" s="12"/>
    </row>
    <row r="91" spans="2:10" s="147" customFormat="1" ht="133.5" customHeight="1" x14ac:dyDescent="0.3">
      <c r="B91" s="30" t="s">
        <v>36</v>
      </c>
      <c r="C91" s="155" t="s">
        <v>219</v>
      </c>
      <c r="D91" s="174"/>
      <c r="E91" s="174"/>
      <c r="F91" s="174"/>
      <c r="G91" s="14"/>
      <c r="H91" s="14"/>
      <c r="I91" s="14"/>
      <c r="J91" s="14" t="s">
        <v>1</v>
      </c>
    </row>
    <row r="92" spans="2:10" s="147" customFormat="1" x14ac:dyDescent="0.3">
      <c r="B92" s="87" t="s">
        <v>43</v>
      </c>
      <c r="C92" s="96">
        <v>8.695652173913043</v>
      </c>
      <c r="D92" s="174"/>
      <c r="E92" s="174"/>
      <c r="F92" s="174"/>
      <c r="G92" s="14"/>
      <c r="H92" s="14"/>
      <c r="I92" s="14"/>
      <c r="J92" s="14"/>
    </row>
    <row r="93" spans="2:10" s="147" customFormat="1" x14ac:dyDescent="0.3">
      <c r="B93" s="88" t="s">
        <v>138</v>
      </c>
      <c r="C93" s="97">
        <v>5.8666666666666671</v>
      </c>
      <c r="D93" s="174"/>
      <c r="E93" s="174"/>
      <c r="F93" s="174"/>
      <c r="G93" s="14"/>
      <c r="H93" s="14"/>
      <c r="I93" s="14"/>
      <c r="J93" s="14"/>
    </row>
    <row r="94" spans="2:10" s="147" customFormat="1" x14ac:dyDescent="0.3">
      <c r="B94" s="89" t="s">
        <v>37</v>
      </c>
      <c r="C94" s="108">
        <v>7.7333333333333334</v>
      </c>
      <c r="D94" s="174"/>
      <c r="E94" s="174"/>
      <c r="F94" s="174"/>
      <c r="G94" s="14"/>
      <c r="H94" s="14"/>
      <c r="I94" s="14"/>
      <c r="J94" s="14"/>
    </row>
    <row r="95" spans="2:10" s="147" customFormat="1" x14ac:dyDescent="0.3">
      <c r="B95" s="89" t="s">
        <v>139</v>
      </c>
      <c r="C95" s="156" t="s">
        <v>196</v>
      </c>
      <c r="D95" s="174"/>
      <c r="E95" s="174"/>
      <c r="F95" s="174"/>
      <c r="G95" s="14"/>
      <c r="H95" s="14"/>
      <c r="I95" s="14"/>
      <c r="J95" s="14"/>
    </row>
    <row r="96" spans="2:10" s="147" customFormat="1" x14ac:dyDescent="0.3">
      <c r="B96" s="89" t="s">
        <v>140</v>
      </c>
      <c r="C96" s="156" t="s">
        <v>196</v>
      </c>
      <c r="D96" s="174"/>
      <c r="E96" s="174"/>
      <c r="F96" s="174"/>
      <c r="G96" s="14"/>
      <c r="H96" s="14"/>
      <c r="I96" s="14"/>
      <c r="J96" s="14"/>
    </row>
    <row r="97" spans="2:7" s="147" customFormat="1" x14ac:dyDescent="0.3">
      <c r="B97" s="89" t="s">
        <v>141</v>
      </c>
      <c r="C97" s="156" t="s">
        <v>196</v>
      </c>
      <c r="D97" s="174"/>
      <c r="E97" s="174"/>
      <c r="F97" s="174"/>
      <c r="G97" s="14" t="s">
        <v>1</v>
      </c>
    </row>
    <row r="98" spans="2:7" s="147" customFormat="1" x14ac:dyDescent="0.3">
      <c r="B98" s="89" t="s">
        <v>142</v>
      </c>
      <c r="C98" s="156" t="s">
        <v>196</v>
      </c>
      <c r="D98" s="174"/>
      <c r="E98" s="174"/>
      <c r="F98" s="174"/>
      <c r="G98" s="14"/>
    </row>
    <row r="99" spans="2:7" s="147" customFormat="1" x14ac:dyDescent="0.3">
      <c r="B99" s="89" t="s">
        <v>143</v>
      </c>
      <c r="C99" s="156" t="s">
        <v>196</v>
      </c>
      <c r="D99" s="174"/>
      <c r="E99" s="174"/>
      <c r="F99" s="174"/>
      <c r="G99" s="14"/>
    </row>
    <row r="100" spans="2:7" s="147" customFormat="1" x14ac:dyDescent="0.3">
      <c r="B100" s="89" t="s">
        <v>144</v>
      </c>
      <c r="C100" s="156" t="s">
        <v>196</v>
      </c>
      <c r="D100" s="174"/>
      <c r="E100" s="174"/>
      <c r="F100" s="174"/>
      <c r="G100" s="14"/>
    </row>
    <row r="101" spans="2:7" s="147" customFormat="1" x14ac:dyDescent="0.3">
      <c r="B101" s="89" t="s">
        <v>145</v>
      </c>
      <c r="C101" s="156" t="s">
        <v>196</v>
      </c>
      <c r="D101" s="174"/>
      <c r="E101" s="174"/>
      <c r="F101" s="174"/>
      <c r="G101" s="14"/>
    </row>
    <row r="102" spans="2:7" s="147" customFormat="1" x14ac:dyDescent="0.3">
      <c r="B102" s="89" t="s">
        <v>146</v>
      </c>
      <c r="C102" s="156" t="s">
        <v>196</v>
      </c>
      <c r="D102" s="174"/>
      <c r="E102" s="174"/>
      <c r="F102" s="174"/>
      <c r="G102" s="14" t="s">
        <v>1</v>
      </c>
    </row>
    <row r="103" spans="2:7" s="147" customFormat="1" x14ac:dyDescent="0.3">
      <c r="B103" s="89" t="s">
        <v>147</v>
      </c>
      <c r="C103" s="156" t="s">
        <v>196</v>
      </c>
      <c r="D103" s="174"/>
      <c r="E103" s="174"/>
      <c r="F103" s="174"/>
      <c r="G103" s="14"/>
    </row>
    <row r="104" spans="2:7" s="147" customFormat="1" x14ac:dyDescent="0.3">
      <c r="B104" s="89" t="s">
        <v>148</v>
      </c>
      <c r="C104" s="156" t="s">
        <v>196</v>
      </c>
      <c r="D104" s="174"/>
      <c r="E104" s="174"/>
      <c r="F104" s="174"/>
      <c r="G104" s="14"/>
    </row>
    <row r="105" spans="2:7" s="147" customFormat="1" x14ac:dyDescent="0.3">
      <c r="B105" s="89" t="s">
        <v>149</v>
      </c>
      <c r="C105" s="156" t="s">
        <v>196</v>
      </c>
      <c r="D105" s="174"/>
      <c r="E105" s="174"/>
      <c r="F105" s="174"/>
      <c r="G105" s="14"/>
    </row>
    <row r="106" spans="2:7" s="147" customFormat="1" x14ac:dyDescent="0.3">
      <c r="B106" s="89" t="s">
        <v>150</v>
      </c>
      <c r="C106" s="156" t="s">
        <v>196</v>
      </c>
      <c r="D106" s="174"/>
      <c r="E106" s="174"/>
      <c r="F106" s="174"/>
      <c r="G106" s="14"/>
    </row>
    <row r="107" spans="2:7" s="147" customFormat="1" x14ac:dyDescent="0.3">
      <c r="B107" s="89" t="s">
        <v>151</v>
      </c>
      <c r="C107" s="156" t="s">
        <v>196</v>
      </c>
      <c r="D107" s="174"/>
      <c r="E107" s="174"/>
      <c r="F107" s="174"/>
      <c r="G107" s="14"/>
    </row>
    <row r="108" spans="2:7" s="147" customFormat="1" x14ac:dyDescent="0.3">
      <c r="B108" s="89" t="s">
        <v>152</v>
      </c>
      <c r="C108" s="156" t="s">
        <v>196</v>
      </c>
      <c r="D108" s="174"/>
      <c r="E108" s="174"/>
      <c r="F108" s="174"/>
      <c r="G108" s="14"/>
    </row>
    <row r="109" spans="2:7" s="147" customFormat="1" x14ac:dyDescent="0.3">
      <c r="B109" s="89" t="s">
        <v>153</v>
      </c>
      <c r="C109" s="156" t="s">
        <v>196</v>
      </c>
      <c r="D109" s="174"/>
      <c r="E109" s="174"/>
      <c r="F109" s="174"/>
      <c r="G109" s="14"/>
    </row>
    <row r="110" spans="2:7" s="147" customFormat="1" x14ac:dyDescent="0.3">
      <c r="B110" s="89" t="s">
        <v>154</v>
      </c>
      <c r="C110" s="156" t="s">
        <v>196</v>
      </c>
      <c r="D110" s="174"/>
      <c r="E110" s="174"/>
      <c r="F110" s="174"/>
      <c r="G110" s="14"/>
    </row>
    <row r="111" spans="2:7" s="147" customFormat="1" x14ac:dyDescent="0.3">
      <c r="B111" s="89" t="s">
        <v>155</v>
      </c>
      <c r="C111" s="156" t="s">
        <v>196</v>
      </c>
      <c r="D111" s="174"/>
      <c r="E111" s="174"/>
      <c r="F111" s="174"/>
      <c r="G111" s="14"/>
    </row>
    <row r="112" spans="2:7" s="147" customFormat="1" x14ac:dyDescent="0.3">
      <c r="B112" s="89" t="s">
        <v>156</v>
      </c>
      <c r="C112" s="156" t="s">
        <v>196</v>
      </c>
      <c r="D112" s="174"/>
      <c r="E112" s="174"/>
      <c r="F112" s="174"/>
      <c r="G112" s="14"/>
    </row>
    <row r="113" spans="2:6" s="147" customFormat="1" x14ac:dyDescent="0.3">
      <c r="B113" s="89" t="s">
        <v>157</v>
      </c>
      <c r="C113" s="156" t="s">
        <v>196</v>
      </c>
      <c r="D113" s="174"/>
      <c r="E113" s="174"/>
      <c r="F113" s="174"/>
    </row>
    <row r="114" spans="2:6" s="147" customFormat="1" x14ac:dyDescent="0.3">
      <c r="B114" s="89" t="s">
        <v>158</v>
      </c>
      <c r="C114" s="156" t="s">
        <v>196</v>
      </c>
      <c r="D114" s="174"/>
      <c r="E114" s="174"/>
      <c r="F114" s="174"/>
    </row>
    <row r="115" spans="2:6" s="147" customFormat="1" x14ac:dyDescent="0.3">
      <c r="B115" s="89" t="s">
        <v>159</v>
      </c>
      <c r="C115" s="156" t="s">
        <v>196</v>
      </c>
      <c r="D115" s="174"/>
      <c r="E115" s="174"/>
      <c r="F115" s="174"/>
    </row>
    <row r="116" spans="2:6" s="147" customFormat="1" x14ac:dyDescent="0.3">
      <c r="B116" s="89" t="s">
        <v>160</v>
      </c>
      <c r="C116" s="156" t="s">
        <v>196</v>
      </c>
      <c r="D116" s="174"/>
      <c r="E116" s="174"/>
      <c r="F116" s="174"/>
    </row>
    <row r="117" spans="2:6" s="147" customFormat="1" x14ac:dyDescent="0.3">
      <c r="B117" s="89" t="s">
        <v>161</v>
      </c>
      <c r="C117" s="156" t="s">
        <v>196</v>
      </c>
      <c r="D117" s="174"/>
      <c r="E117" s="174"/>
      <c r="F117" s="174"/>
    </row>
    <row r="118" spans="2:6" s="147" customFormat="1" x14ac:dyDescent="0.3">
      <c r="B118" s="89" t="s">
        <v>162</v>
      </c>
      <c r="C118" s="156" t="s">
        <v>196</v>
      </c>
      <c r="D118" s="174"/>
      <c r="E118" s="174"/>
      <c r="F118" s="174"/>
    </row>
    <row r="119" spans="2:6" s="147" customFormat="1" x14ac:dyDescent="0.3">
      <c r="B119" s="89" t="s">
        <v>163</v>
      </c>
      <c r="C119" s="156" t="s">
        <v>196</v>
      </c>
      <c r="D119" s="174"/>
      <c r="E119" s="174"/>
      <c r="F119" s="174"/>
    </row>
    <row r="120" spans="2:6" s="147" customFormat="1" x14ac:dyDescent="0.3">
      <c r="B120" s="89" t="s">
        <v>164</v>
      </c>
      <c r="C120" s="156" t="s">
        <v>196</v>
      </c>
      <c r="D120" s="174"/>
      <c r="E120" s="174"/>
      <c r="F120" s="174"/>
    </row>
    <row r="121" spans="2:6" s="147" customFormat="1" x14ac:dyDescent="0.3">
      <c r="B121" s="89" t="s">
        <v>165</v>
      </c>
      <c r="C121" s="156" t="s">
        <v>196</v>
      </c>
      <c r="D121" s="174"/>
      <c r="E121" s="174"/>
      <c r="F121" s="174"/>
    </row>
    <row r="122" spans="2:6" s="147" customFormat="1" x14ac:dyDescent="0.3">
      <c r="B122" s="89" t="s">
        <v>166</v>
      </c>
      <c r="C122" s="156" t="s">
        <v>196</v>
      </c>
      <c r="D122" s="174"/>
      <c r="E122" s="174"/>
      <c r="F122" s="174"/>
    </row>
    <row r="123" spans="2:6" s="147" customFormat="1" x14ac:dyDescent="0.3">
      <c r="B123" s="89" t="s">
        <v>167</v>
      </c>
      <c r="C123" s="156" t="s">
        <v>196</v>
      </c>
      <c r="D123" s="174"/>
      <c r="E123" s="174"/>
      <c r="F123" s="174"/>
    </row>
    <row r="124" spans="2:6" s="147" customFormat="1" x14ac:dyDescent="0.3">
      <c r="B124" s="89" t="s">
        <v>168</v>
      </c>
      <c r="C124" s="156" t="s">
        <v>196</v>
      </c>
      <c r="D124" s="174"/>
      <c r="E124" s="174"/>
      <c r="F124" s="174"/>
    </row>
    <row r="125" spans="2:6" s="147" customFormat="1" x14ac:dyDescent="0.3">
      <c r="B125" s="89" t="s">
        <v>169</v>
      </c>
      <c r="C125" s="156" t="s">
        <v>196</v>
      </c>
      <c r="D125" s="174"/>
      <c r="E125" s="174"/>
      <c r="F125" s="174"/>
    </row>
    <row r="126" spans="2:6" s="147" customFormat="1" x14ac:dyDescent="0.3">
      <c r="B126" s="89" t="s">
        <v>170</v>
      </c>
      <c r="C126" s="156">
        <v>4</v>
      </c>
      <c r="D126" s="174"/>
      <c r="E126" s="174"/>
      <c r="F126" s="174"/>
    </row>
    <row r="127" spans="2:6" s="147" customFormat="1" x14ac:dyDescent="0.3">
      <c r="B127" s="89" t="s">
        <v>171</v>
      </c>
      <c r="C127" s="156" t="s">
        <v>196</v>
      </c>
      <c r="D127" s="174"/>
      <c r="E127" s="174"/>
      <c r="F127" s="174"/>
    </row>
    <row r="128" spans="2:6" s="147" customFormat="1" x14ac:dyDescent="0.3">
      <c r="B128" s="89" t="s">
        <v>172</v>
      </c>
      <c r="C128" s="156" t="s">
        <v>196</v>
      </c>
      <c r="D128" s="174"/>
      <c r="E128" s="174"/>
      <c r="F128" s="174"/>
    </row>
    <row r="129" spans="2:6" s="147" customFormat="1" x14ac:dyDescent="0.3">
      <c r="B129" s="89" t="s">
        <v>173</v>
      </c>
      <c r="C129" s="156" t="s">
        <v>196</v>
      </c>
      <c r="D129" s="174"/>
      <c r="E129" s="174"/>
      <c r="F129" s="174"/>
    </row>
    <row r="130" spans="2:6" s="147" customFormat="1" x14ac:dyDescent="0.3">
      <c r="B130" s="89" t="s">
        <v>174</v>
      </c>
      <c r="C130" s="156" t="s">
        <v>196</v>
      </c>
      <c r="D130" s="174"/>
      <c r="E130" s="174"/>
      <c r="F130" s="174"/>
    </row>
    <row r="131" spans="2:6" s="147" customFormat="1" x14ac:dyDescent="0.3">
      <c r="B131" s="89" t="s">
        <v>175</v>
      </c>
      <c r="C131" s="156" t="s">
        <v>196</v>
      </c>
      <c r="D131" s="174"/>
      <c r="E131" s="174"/>
      <c r="F131" s="174"/>
    </row>
    <row r="132" spans="2:6" s="147" customFormat="1" x14ac:dyDescent="0.3">
      <c r="B132" s="89" t="s">
        <v>176</v>
      </c>
      <c r="C132" s="156" t="s">
        <v>196</v>
      </c>
      <c r="D132" s="174"/>
      <c r="E132" s="174"/>
      <c r="F132" s="174"/>
    </row>
    <row r="133" spans="2:6" s="147" customFormat="1" x14ac:dyDescent="0.3">
      <c r="B133" s="89" t="s">
        <v>177</v>
      </c>
      <c r="C133" s="156" t="s">
        <v>196</v>
      </c>
      <c r="D133" s="174"/>
      <c r="E133" s="174"/>
      <c r="F133" s="174"/>
    </row>
    <row r="134" spans="2:6" s="147" customFormat="1" x14ac:dyDescent="0.3">
      <c r="B134" s="89" t="s">
        <v>178</v>
      </c>
      <c r="C134" s="156" t="s">
        <v>196</v>
      </c>
      <c r="D134" s="174"/>
      <c r="E134" s="174"/>
      <c r="F134" s="174"/>
    </row>
    <row r="135" spans="2:6" s="147" customFormat="1" x14ac:dyDescent="0.3">
      <c r="B135" s="89" t="s">
        <v>179</v>
      </c>
      <c r="C135" s="156" t="s">
        <v>196</v>
      </c>
      <c r="D135" s="174"/>
      <c r="E135" s="174"/>
      <c r="F135" s="174"/>
    </row>
    <row r="136" spans="2:6" s="147" customFormat="1" x14ac:dyDescent="0.3">
      <c r="B136" s="89" t="s">
        <v>180</v>
      </c>
      <c r="C136" s="156" t="s">
        <v>196</v>
      </c>
      <c r="D136" s="174"/>
      <c r="E136" s="174"/>
      <c r="F136" s="174"/>
    </row>
    <row r="137" spans="2:6" s="147" customFormat="1" x14ac:dyDescent="0.3">
      <c r="B137" s="89" t="s">
        <v>181</v>
      </c>
      <c r="C137" s="156" t="s">
        <v>196</v>
      </c>
      <c r="D137" s="174"/>
      <c r="E137" s="174"/>
      <c r="F137" s="174"/>
    </row>
    <row r="138" spans="2:6" s="147" customFormat="1" x14ac:dyDescent="0.3">
      <c r="B138" s="89" t="s">
        <v>182</v>
      </c>
      <c r="C138" s="156" t="s">
        <v>196</v>
      </c>
      <c r="D138" s="174"/>
      <c r="E138" s="174"/>
      <c r="F138" s="174"/>
    </row>
    <row r="139" spans="2:6" s="147" customFormat="1" x14ac:dyDescent="0.3">
      <c r="B139" s="89" t="s">
        <v>183</v>
      </c>
      <c r="C139" s="156" t="s">
        <v>196</v>
      </c>
      <c r="D139" s="174"/>
      <c r="E139" s="174"/>
      <c r="F139" s="174"/>
    </row>
    <row r="140" spans="2:6" s="147" customFormat="1" x14ac:dyDescent="0.3">
      <c r="B140" s="89" t="s">
        <v>184</v>
      </c>
      <c r="C140" s="156" t="s">
        <v>196</v>
      </c>
      <c r="D140" s="174"/>
      <c r="E140" s="174"/>
      <c r="F140" s="174"/>
    </row>
    <row r="141" spans="2:6" s="147" customFormat="1" x14ac:dyDescent="0.3">
      <c r="B141" s="89" t="s">
        <v>185</v>
      </c>
      <c r="C141" s="156" t="s">
        <v>196</v>
      </c>
      <c r="D141" s="174"/>
      <c r="E141" s="174"/>
      <c r="F141" s="174"/>
    </row>
    <row r="142" spans="2:6" s="147" customFormat="1" x14ac:dyDescent="0.3">
      <c r="B142" s="89" t="s">
        <v>186</v>
      </c>
      <c r="C142" s="156" t="s">
        <v>196</v>
      </c>
      <c r="D142" s="174"/>
      <c r="E142" s="174"/>
      <c r="F142" s="174"/>
    </row>
    <row r="143" spans="2:6" s="147" customFormat="1" x14ac:dyDescent="0.3">
      <c r="B143" s="89" t="s">
        <v>187</v>
      </c>
      <c r="C143" s="156" t="s">
        <v>196</v>
      </c>
      <c r="D143" s="174"/>
      <c r="E143" s="174"/>
      <c r="F143" s="174"/>
    </row>
    <row r="144" spans="2:6" s="147" customFormat="1" x14ac:dyDescent="0.3">
      <c r="B144" s="89" t="s">
        <v>188</v>
      </c>
      <c r="C144" s="156" t="s">
        <v>196</v>
      </c>
      <c r="D144" s="174"/>
      <c r="E144" s="174"/>
      <c r="F144" s="174"/>
    </row>
    <row r="145" spans="2:12" s="147" customFormat="1" x14ac:dyDescent="0.3">
      <c r="B145" s="89" t="s">
        <v>189</v>
      </c>
      <c r="C145" s="156" t="s">
        <v>196</v>
      </c>
      <c r="D145" s="174"/>
      <c r="E145" s="174"/>
      <c r="F145" s="174"/>
      <c r="G145" s="14"/>
      <c r="H145" s="14"/>
      <c r="I145" s="14"/>
      <c r="J145" s="14"/>
      <c r="K145" s="14"/>
      <c r="L145" s="14"/>
    </row>
    <row r="146" spans="2:12" s="147" customFormat="1" x14ac:dyDescent="0.3">
      <c r="B146" s="89" t="s">
        <v>190</v>
      </c>
      <c r="C146" s="156" t="s">
        <v>196</v>
      </c>
      <c r="D146" s="174"/>
      <c r="E146" s="174"/>
      <c r="F146" s="174"/>
      <c r="G146" s="14"/>
      <c r="H146" s="14"/>
      <c r="I146" s="14"/>
      <c r="J146" s="14"/>
      <c r="K146" s="14"/>
      <c r="L146" s="14"/>
    </row>
    <row r="147" spans="2:12" s="147" customFormat="1" x14ac:dyDescent="0.3">
      <c r="B147" s="89" t="s">
        <v>191</v>
      </c>
      <c r="C147" s="156" t="s">
        <v>196</v>
      </c>
      <c r="D147" s="174"/>
      <c r="E147" s="174"/>
      <c r="F147" s="174"/>
      <c r="G147" s="14"/>
      <c r="H147" s="14"/>
      <c r="I147" s="14"/>
      <c r="J147" s="14"/>
      <c r="K147" s="14"/>
      <c r="L147" s="14"/>
    </row>
    <row r="148" spans="2:12" s="147" customFormat="1" x14ac:dyDescent="0.3">
      <c r="B148" s="89" t="s">
        <v>192</v>
      </c>
      <c r="C148" s="156" t="s">
        <v>196</v>
      </c>
      <c r="D148" s="174"/>
      <c r="E148" s="174"/>
      <c r="F148" s="174"/>
      <c r="G148" s="14"/>
      <c r="H148" s="14"/>
      <c r="I148" s="14"/>
      <c r="J148" s="14"/>
      <c r="K148" s="14"/>
      <c r="L148" s="14"/>
    </row>
    <row r="149" spans="2:12" s="147" customFormat="1" x14ac:dyDescent="0.3">
      <c r="B149" s="89" t="s">
        <v>193</v>
      </c>
      <c r="C149" s="156" t="s">
        <v>196</v>
      </c>
      <c r="D149" s="174"/>
      <c r="E149" s="174"/>
      <c r="F149" s="174"/>
      <c r="G149" s="14"/>
      <c r="H149" s="14"/>
      <c r="I149" s="14"/>
      <c r="J149" s="14"/>
      <c r="K149" s="14"/>
      <c r="L149" s="14"/>
    </row>
    <row r="150" spans="2:12" s="147" customFormat="1" x14ac:dyDescent="0.3">
      <c r="B150" s="89" t="s">
        <v>194</v>
      </c>
      <c r="C150" s="156" t="s">
        <v>196</v>
      </c>
      <c r="D150" s="174"/>
      <c r="E150" s="174"/>
      <c r="F150" s="174"/>
      <c r="G150" s="14"/>
      <c r="H150" s="14"/>
      <c r="I150" s="14"/>
      <c r="J150" s="14"/>
      <c r="K150" s="14"/>
      <c r="L150" s="14"/>
    </row>
    <row r="151" spans="2:12" s="147" customFormat="1" x14ac:dyDescent="0.3">
      <c r="B151" s="89" t="s">
        <v>195</v>
      </c>
      <c r="C151" s="156" t="s">
        <v>196</v>
      </c>
      <c r="D151" s="174"/>
      <c r="E151" s="174"/>
      <c r="F151" s="174"/>
      <c r="G151" s="14"/>
      <c r="H151" s="14"/>
      <c r="I151" s="14"/>
      <c r="J151" s="14"/>
      <c r="K151" s="14"/>
      <c r="L151" s="14"/>
    </row>
    <row r="152" spans="2:12" s="14" customFormat="1" x14ac:dyDescent="0.3">
      <c r="B152" s="92"/>
      <c r="C152" s="92"/>
    </row>
    <row r="153" spans="2:12" s="51" customFormat="1" ht="25.5" x14ac:dyDescent="0.25">
      <c r="B153" s="235"/>
      <c r="C153" s="235"/>
      <c r="D153" s="235"/>
      <c r="E153" s="235"/>
      <c r="F153" s="235"/>
      <c r="G153" s="235"/>
      <c r="H153" s="235"/>
      <c r="I153" s="235"/>
      <c r="J153" s="235"/>
      <c r="K153" s="235"/>
      <c r="L153" s="235"/>
    </row>
    <row r="154" spans="2:12" s="14" customFormat="1" x14ac:dyDescent="0.3">
      <c r="B154" s="92"/>
      <c r="C154" s="92"/>
    </row>
    <row r="155" spans="2:12" s="14" customFormat="1" x14ac:dyDescent="0.3">
      <c r="B155" s="239" t="s">
        <v>202</v>
      </c>
      <c r="C155" s="240"/>
    </row>
    <row r="156" spans="2:12" s="14" customFormat="1" ht="179.25" customHeight="1" x14ac:dyDescent="0.3">
      <c r="B156" s="109" t="s">
        <v>36</v>
      </c>
      <c r="C156" s="110" t="s">
        <v>220</v>
      </c>
    </row>
    <row r="157" spans="2:12" s="14" customFormat="1" x14ac:dyDescent="0.3">
      <c r="B157" s="101" t="s">
        <v>43</v>
      </c>
      <c r="C157" s="102">
        <v>22.826682056401296</v>
      </c>
    </row>
    <row r="158" spans="2:12" s="14" customFormat="1" x14ac:dyDescent="0.3">
      <c r="B158" s="103" t="s">
        <v>138</v>
      </c>
      <c r="C158" s="104">
        <v>22.739390828199866</v>
      </c>
    </row>
    <row r="159" spans="2:12" s="14" customFormat="1" x14ac:dyDescent="0.3">
      <c r="B159" s="89" t="s">
        <v>37</v>
      </c>
      <c r="C159" s="108">
        <v>14.186691312384474</v>
      </c>
    </row>
    <row r="160" spans="2:12" s="14" customFormat="1" x14ac:dyDescent="0.3">
      <c r="B160" s="89" t="s">
        <v>139</v>
      </c>
      <c r="C160" s="108" t="s">
        <v>196</v>
      </c>
    </row>
    <row r="161" spans="2:3" s="14" customFormat="1" x14ac:dyDescent="0.3">
      <c r="B161" s="89" t="s">
        <v>140</v>
      </c>
      <c r="C161" s="108" t="s">
        <v>196</v>
      </c>
    </row>
    <row r="162" spans="2:3" s="14" customFormat="1" x14ac:dyDescent="0.3">
      <c r="B162" s="89" t="s">
        <v>141</v>
      </c>
      <c r="C162" s="108">
        <v>32.92</v>
      </c>
    </row>
    <row r="163" spans="2:3" s="14" customFormat="1" x14ac:dyDescent="0.3">
      <c r="B163" s="89" t="s">
        <v>142</v>
      </c>
      <c r="C163" s="108" t="s">
        <v>196</v>
      </c>
    </row>
    <row r="164" spans="2:3" s="14" customFormat="1" x14ac:dyDescent="0.3">
      <c r="B164" s="89" t="s">
        <v>143</v>
      </c>
      <c r="C164" s="108" t="s">
        <v>196</v>
      </c>
    </row>
    <row r="165" spans="2:3" s="14" customFormat="1" x14ac:dyDescent="0.3">
      <c r="B165" s="89" t="s">
        <v>144</v>
      </c>
      <c r="C165" s="108">
        <v>15.005376344086022</v>
      </c>
    </row>
    <row r="166" spans="2:3" s="14" customFormat="1" x14ac:dyDescent="0.3">
      <c r="B166" s="89" t="s">
        <v>145</v>
      </c>
      <c r="C166" s="108" t="s">
        <v>196</v>
      </c>
    </row>
    <row r="167" spans="2:3" s="14" customFormat="1" x14ac:dyDescent="0.3">
      <c r="B167" s="89" t="s">
        <v>146</v>
      </c>
      <c r="C167" s="108" t="s">
        <v>196</v>
      </c>
    </row>
    <row r="168" spans="2:3" s="14" customFormat="1" x14ac:dyDescent="0.3">
      <c r="B168" s="89" t="s">
        <v>147</v>
      </c>
      <c r="C168" s="108">
        <v>21.220125786163521</v>
      </c>
    </row>
    <row r="169" spans="2:3" s="14" customFormat="1" x14ac:dyDescent="0.3">
      <c r="B169" s="89" t="s">
        <v>148</v>
      </c>
      <c r="C169" s="108" t="s">
        <v>196</v>
      </c>
    </row>
    <row r="170" spans="2:3" s="14" customFormat="1" x14ac:dyDescent="0.3">
      <c r="B170" s="89" t="s">
        <v>149</v>
      </c>
      <c r="C170" s="108" t="s">
        <v>196</v>
      </c>
    </row>
    <row r="171" spans="2:3" s="14" customFormat="1" x14ac:dyDescent="0.3">
      <c r="B171" s="89" t="s">
        <v>150</v>
      </c>
      <c r="C171" s="108">
        <v>25.567745098039214</v>
      </c>
    </row>
    <row r="172" spans="2:3" s="14" customFormat="1" x14ac:dyDescent="0.3">
      <c r="B172" s="89" t="s">
        <v>151</v>
      </c>
      <c r="C172" s="108" t="s">
        <v>196</v>
      </c>
    </row>
    <row r="173" spans="2:3" s="14" customFormat="1" x14ac:dyDescent="0.3">
      <c r="B173" s="89" t="s">
        <v>152</v>
      </c>
      <c r="C173" s="108">
        <v>12.915492957746478</v>
      </c>
    </row>
    <row r="174" spans="2:3" s="14" customFormat="1" x14ac:dyDescent="0.3">
      <c r="B174" s="89" t="s">
        <v>153</v>
      </c>
      <c r="C174" s="108" t="s">
        <v>196</v>
      </c>
    </row>
    <row r="175" spans="2:3" s="14" customFormat="1" x14ac:dyDescent="0.3">
      <c r="B175" s="89" t="s">
        <v>154</v>
      </c>
      <c r="C175" s="108" t="s">
        <v>196</v>
      </c>
    </row>
    <row r="176" spans="2:3" s="14" customFormat="1" x14ac:dyDescent="0.3">
      <c r="B176" s="89" t="s">
        <v>155</v>
      </c>
      <c r="C176" s="108" t="s">
        <v>196</v>
      </c>
    </row>
    <row r="177" spans="2:3" s="14" customFormat="1" x14ac:dyDescent="0.3">
      <c r="B177" s="89" t="s">
        <v>156</v>
      </c>
      <c r="C177" s="108">
        <v>29.251231527093594</v>
      </c>
    </row>
    <row r="178" spans="2:3" s="14" customFormat="1" x14ac:dyDescent="0.3">
      <c r="B178" s="89" t="s">
        <v>157</v>
      </c>
      <c r="C178" s="108" t="s">
        <v>196</v>
      </c>
    </row>
    <row r="179" spans="2:3" s="14" customFormat="1" x14ac:dyDescent="0.3">
      <c r="B179" s="89" t="s">
        <v>158</v>
      </c>
      <c r="C179" s="108">
        <v>20.901960784313726</v>
      </c>
    </row>
    <row r="180" spans="2:3" s="14" customFormat="1" x14ac:dyDescent="0.3">
      <c r="B180" s="89" t="s">
        <v>159</v>
      </c>
      <c r="C180" s="108" t="s">
        <v>196</v>
      </c>
    </row>
    <row r="181" spans="2:3" s="14" customFormat="1" x14ac:dyDescent="0.3">
      <c r="B181" s="89" t="s">
        <v>160</v>
      </c>
      <c r="C181" s="108">
        <v>46.92</v>
      </c>
    </row>
    <row r="182" spans="2:3" s="14" customFormat="1" x14ac:dyDescent="0.3">
      <c r="B182" s="89" t="s">
        <v>161</v>
      </c>
      <c r="C182" s="108">
        <v>33.6</v>
      </c>
    </row>
    <row r="183" spans="2:3" s="14" customFormat="1" x14ac:dyDescent="0.3">
      <c r="B183" s="89" t="s">
        <v>162</v>
      </c>
      <c r="C183" s="108" t="s">
        <v>196</v>
      </c>
    </row>
    <row r="184" spans="2:3" s="14" customFormat="1" x14ac:dyDescent="0.3">
      <c r="B184" s="89" t="s">
        <v>163</v>
      </c>
      <c r="C184" s="108" t="s">
        <v>196</v>
      </c>
    </row>
    <row r="185" spans="2:3" s="14" customFormat="1" x14ac:dyDescent="0.3">
      <c r="B185" s="89" t="s">
        <v>164</v>
      </c>
      <c r="C185" s="108">
        <v>41.006944444444443</v>
      </c>
    </row>
    <row r="186" spans="2:3" s="14" customFormat="1" x14ac:dyDescent="0.3">
      <c r="B186" s="89" t="s">
        <v>165</v>
      </c>
      <c r="C186" s="108">
        <v>22.166666666666668</v>
      </c>
    </row>
    <row r="187" spans="2:3" s="14" customFormat="1" x14ac:dyDescent="0.3">
      <c r="B187" s="89" t="s">
        <v>166</v>
      </c>
      <c r="C187" s="108" t="s">
        <v>196</v>
      </c>
    </row>
    <row r="188" spans="2:3" s="14" customFormat="1" x14ac:dyDescent="0.3">
      <c r="B188" s="89" t="s">
        <v>167</v>
      </c>
      <c r="C188" s="108">
        <v>23.587336244541486</v>
      </c>
    </row>
    <row r="189" spans="2:3" s="14" customFormat="1" x14ac:dyDescent="0.3">
      <c r="B189" s="89" t="s">
        <v>168</v>
      </c>
      <c r="C189" s="108">
        <v>19.263157894736842</v>
      </c>
    </row>
    <row r="190" spans="2:3" s="14" customFormat="1" x14ac:dyDescent="0.3">
      <c r="B190" s="89" t="s">
        <v>169</v>
      </c>
      <c r="C190" s="108" t="s">
        <v>196</v>
      </c>
    </row>
    <row r="191" spans="2:3" s="14" customFormat="1" x14ac:dyDescent="0.3">
      <c r="B191" s="89" t="s">
        <v>170</v>
      </c>
      <c r="C191" s="108">
        <v>16.020725388601036</v>
      </c>
    </row>
    <row r="192" spans="2:3" s="14" customFormat="1" x14ac:dyDescent="0.3">
      <c r="B192" s="89" t="s">
        <v>171</v>
      </c>
      <c r="C192" s="108">
        <v>23.312114989733061</v>
      </c>
    </row>
    <row r="193" spans="2:3" s="14" customFormat="1" x14ac:dyDescent="0.3">
      <c r="B193" s="89" t="s">
        <v>172</v>
      </c>
      <c r="C193" s="108" t="s">
        <v>196</v>
      </c>
    </row>
    <row r="194" spans="2:3" s="14" customFormat="1" x14ac:dyDescent="0.3">
      <c r="B194" s="33" t="s">
        <v>173</v>
      </c>
      <c r="C194" s="108">
        <v>44.140845070422536</v>
      </c>
    </row>
    <row r="195" spans="2:3" s="14" customFormat="1" x14ac:dyDescent="0.3">
      <c r="B195" s="89" t="s">
        <v>174</v>
      </c>
      <c r="C195" s="108">
        <v>15.397025060630558</v>
      </c>
    </row>
    <row r="196" spans="2:3" s="14" customFormat="1" x14ac:dyDescent="0.3">
      <c r="B196" s="89" t="s">
        <v>175</v>
      </c>
      <c r="C196" s="108">
        <v>20.853242320819113</v>
      </c>
    </row>
    <row r="197" spans="2:3" s="14" customFormat="1" x14ac:dyDescent="0.3">
      <c r="B197" s="89" t="s">
        <v>176</v>
      </c>
      <c r="C197" s="108">
        <v>33.878504672897193</v>
      </c>
    </row>
    <row r="198" spans="2:3" s="14" customFormat="1" x14ac:dyDescent="0.3">
      <c r="B198" s="89" t="s">
        <v>177</v>
      </c>
      <c r="C198" s="108" t="s">
        <v>196</v>
      </c>
    </row>
    <row r="199" spans="2:3" s="14" customFormat="1" x14ac:dyDescent="0.3">
      <c r="B199" s="89" t="s">
        <v>178</v>
      </c>
      <c r="C199" s="108">
        <v>29.051546391752577</v>
      </c>
    </row>
    <row r="200" spans="2:3" s="14" customFormat="1" x14ac:dyDescent="0.3">
      <c r="B200" s="89" t="s">
        <v>179</v>
      </c>
      <c r="C200" s="108">
        <v>32.278301886792455</v>
      </c>
    </row>
    <row r="201" spans="2:3" s="14" customFormat="1" x14ac:dyDescent="0.3">
      <c r="B201" s="89" t="s">
        <v>180</v>
      </c>
      <c r="C201" s="108">
        <v>17.391509433962263</v>
      </c>
    </row>
    <row r="202" spans="2:3" s="14" customFormat="1" x14ac:dyDescent="0.3">
      <c r="B202" s="89" t="s">
        <v>181</v>
      </c>
      <c r="C202" s="108">
        <v>17.899999999999999</v>
      </c>
    </row>
    <row r="203" spans="2:3" s="14" customFormat="1" x14ac:dyDescent="0.3">
      <c r="B203" s="89" t="s">
        <v>182</v>
      </c>
      <c r="C203" s="108">
        <v>29.2183908045977</v>
      </c>
    </row>
    <row r="204" spans="2:3" s="14" customFormat="1" x14ac:dyDescent="0.3">
      <c r="B204" s="89" t="s">
        <v>183</v>
      </c>
      <c r="C204" s="108" t="s">
        <v>196</v>
      </c>
    </row>
    <row r="205" spans="2:3" s="14" customFormat="1" x14ac:dyDescent="0.3">
      <c r="B205" s="89" t="s">
        <v>184</v>
      </c>
      <c r="C205" s="108" t="s">
        <v>196</v>
      </c>
    </row>
    <row r="206" spans="2:3" s="14" customFormat="1" x14ac:dyDescent="0.3">
      <c r="B206" s="89" t="s">
        <v>185</v>
      </c>
      <c r="C206" s="108">
        <v>18.062893081761008</v>
      </c>
    </row>
    <row r="207" spans="2:3" s="14" customFormat="1" x14ac:dyDescent="0.3">
      <c r="B207" s="89" t="s">
        <v>186</v>
      </c>
      <c r="C207" s="108">
        <v>29.704142011834321</v>
      </c>
    </row>
    <row r="208" spans="2:3" s="14" customFormat="1" x14ac:dyDescent="0.3">
      <c r="B208" s="89" t="s">
        <v>187</v>
      </c>
      <c r="C208" s="108">
        <v>28.535714285714285</v>
      </c>
    </row>
    <row r="209" spans="2:12" s="14" customFormat="1" x14ac:dyDescent="0.3">
      <c r="B209" s="89" t="s">
        <v>188</v>
      </c>
      <c r="C209" s="108" t="s">
        <v>196</v>
      </c>
    </row>
    <row r="210" spans="2:12" s="14" customFormat="1" x14ac:dyDescent="0.3">
      <c r="B210" s="89" t="s">
        <v>189</v>
      </c>
      <c r="C210" s="108" t="s">
        <v>196</v>
      </c>
    </row>
    <row r="211" spans="2:12" s="14" customFormat="1" x14ac:dyDescent="0.3">
      <c r="B211" s="89" t="s">
        <v>190</v>
      </c>
      <c r="C211" s="108" t="s">
        <v>196</v>
      </c>
    </row>
    <row r="212" spans="2:12" s="14" customFormat="1" x14ac:dyDescent="0.3">
      <c r="B212" s="89" t="s">
        <v>191</v>
      </c>
      <c r="C212" s="108" t="s">
        <v>196</v>
      </c>
    </row>
    <row r="213" spans="2:12" s="14" customFormat="1" x14ac:dyDescent="0.3">
      <c r="B213" s="89" t="s">
        <v>192</v>
      </c>
      <c r="C213" s="108" t="s">
        <v>196</v>
      </c>
    </row>
    <row r="214" spans="2:12" s="14" customFormat="1" x14ac:dyDescent="0.3">
      <c r="B214" s="89" t="s">
        <v>193</v>
      </c>
      <c r="C214" s="108">
        <v>21.646643109540637</v>
      </c>
    </row>
    <row r="215" spans="2:12" s="14" customFormat="1" x14ac:dyDescent="0.3">
      <c r="B215" s="89" t="s">
        <v>194</v>
      </c>
      <c r="C215" s="108">
        <v>14.558441558441558</v>
      </c>
    </row>
    <row r="216" spans="2:12" s="14" customFormat="1" x14ac:dyDescent="0.3">
      <c r="B216" s="89" t="s">
        <v>195</v>
      </c>
      <c r="C216" s="108" t="s">
        <v>196</v>
      </c>
    </row>
    <row r="217" spans="2:12" s="14" customFormat="1" x14ac:dyDescent="0.3">
      <c r="B217" s="92"/>
      <c r="C217" s="92"/>
    </row>
    <row r="218" spans="2:12" s="14" customFormat="1" x14ac:dyDescent="0.3">
      <c r="B218" s="92"/>
      <c r="C218" s="92"/>
    </row>
    <row r="219" spans="2:12" s="147" customFormat="1" x14ac:dyDescent="0.3">
      <c r="B219" s="92"/>
      <c r="C219" s="92"/>
      <c r="D219" s="14"/>
      <c r="E219" s="14"/>
      <c r="F219" s="14"/>
      <c r="G219" s="14"/>
      <c r="H219" s="14"/>
      <c r="I219" s="14"/>
      <c r="J219" s="14"/>
      <c r="K219" s="14"/>
      <c r="L219" s="14"/>
    </row>
    <row r="220" spans="2:12" s="149" customFormat="1" ht="25.5" x14ac:dyDescent="0.25">
      <c r="B220" s="235"/>
      <c r="C220" s="235"/>
      <c r="D220" s="235"/>
      <c r="E220" s="235"/>
      <c r="F220" s="235"/>
      <c r="G220" s="235"/>
      <c r="H220" s="235"/>
      <c r="I220" s="235"/>
      <c r="J220" s="235"/>
      <c r="K220" s="235"/>
      <c r="L220" s="235"/>
    </row>
    <row r="221" spans="2:12" s="147" customFormat="1" x14ac:dyDescent="0.3">
      <c r="B221" s="92"/>
      <c r="C221" s="92"/>
      <c r="D221" s="14"/>
      <c r="E221" s="14"/>
      <c r="F221" s="14"/>
      <c r="G221" s="14"/>
      <c r="H221" s="14"/>
      <c r="I221" s="14"/>
      <c r="J221" s="14"/>
      <c r="K221" s="14"/>
      <c r="L221" s="14"/>
    </row>
    <row r="222" spans="2:12" s="147" customFormat="1" x14ac:dyDescent="0.3">
      <c r="B222" s="239" t="s">
        <v>202</v>
      </c>
      <c r="C222" s="240"/>
      <c r="D222" s="14"/>
      <c r="E222" s="14"/>
      <c r="F222" s="14"/>
      <c r="G222" s="14"/>
      <c r="H222" s="14"/>
      <c r="I222" s="14"/>
      <c r="J222" s="14"/>
      <c r="K222" s="14"/>
      <c r="L222" s="14"/>
    </row>
    <row r="223" spans="2:12" s="147" customFormat="1" ht="191.25" customHeight="1" x14ac:dyDescent="0.3">
      <c r="B223" s="109" t="s">
        <v>36</v>
      </c>
      <c r="C223" s="110" t="s">
        <v>221</v>
      </c>
      <c r="D223" s="14"/>
      <c r="E223" s="14"/>
      <c r="F223" s="14"/>
      <c r="G223" s="14"/>
      <c r="H223" s="14"/>
      <c r="I223" s="14"/>
      <c r="J223" s="14"/>
      <c r="K223" s="14"/>
      <c r="L223" s="14"/>
    </row>
    <row r="224" spans="2:12" s="147" customFormat="1" x14ac:dyDescent="0.3">
      <c r="B224" s="101" t="s">
        <v>43</v>
      </c>
      <c r="C224" s="102">
        <v>21.569230769230771</v>
      </c>
      <c r="D224" s="14"/>
      <c r="E224" s="14"/>
      <c r="F224" s="14"/>
      <c r="G224" s="14"/>
      <c r="H224" s="14"/>
      <c r="I224" s="14"/>
      <c r="J224" s="14"/>
      <c r="K224" s="14"/>
      <c r="L224" s="14"/>
    </row>
    <row r="225" spans="2:3" s="147" customFormat="1" x14ac:dyDescent="0.3">
      <c r="B225" s="103" t="s">
        <v>138</v>
      </c>
      <c r="C225" s="104">
        <v>19.53125</v>
      </c>
    </row>
    <row r="226" spans="2:3" s="147" customFormat="1" x14ac:dyDescent="0.3">
      <c r="B226" s="89" t="s">
        <v>37</v>
      </c>
      <c r="C226" s="108">
        <v>18.100000000000001</v>
      </c>
    </row>
    <row r="227" spans="2:3" s="147" customFormat="1" x14ac:dyDescent="0.3">
      <c r="B227" s="89" t="s">
        <v>139</v>
      </c>
      <c r="C227" s="108" t="s">
        <v>196</v>
      </c>
    </row>
    <row r="228" spans="2:3" s="147" customFormat="1" x14ac:dyDescent="0.3">
      <c r="B228" s="89" t="s">
        <v>140</v>
      </c>
      <c r="C228" s="108" t="s">
        <v>196</v>
      </c>
    </row>
    <row r="229" spans="2:3" s="147" customFormat="1" x14ac:dyDescent="0.3">
      <c r="B229" s="89" t="s">
        <v>141</v>
      </c>
      <c r="C229" s="108" t="s">
        <v>196</v>
      </c>
    </row>
    <row r="230" spans="2:3" s="147" customFormat="1" x14ac:dyDescent="0.3">
      <c r="B230" s="89" t="s">
        <v>142</v>
      </c>
      <c r="C230" s="108" t="s">
        <v>196</v>
      </c>
    </row>
    <row r="231" spans="2:3" s="147" customFormat="1" x14ac:dyDescent="0.3">
      <c r="B231" s="89" t="s">
        <v>143</v>
      </c>
      <c r="C231" s="108" t="s">
        <v>196</v>
      </c>
    </row>
    <row r="232" spans="2:3" s="147" customFormat="1" x14ac:dyDescent="0.3">
      <c r="B232" s="89" t="s">
        <v>144</v>
      </c>
      <c r="C232" s="108">
        <v>11</v>
      </c>
    </row>
    <row r="233" spans="2:3" s="147" customFormat="1" x14ac:dyDescent="0.3">
      <c r="B233" s="89" t="s">
        <v>145</v>
      </c>
      <c r="C233" s="108" t="s">
        <v>196</v>
      </c>
    </row>
    <row r="234" spans="2:3" s="147" customFormat="1" x14ac:dyDescent="0.3">
      <c r="B234" s="89" t="s">
        <v>146</v>
      </c>
      <c r="C234" s="108" t="s">
        <v>196</v>
      </c>
    </row>
    <row r="235" spans="2:3" s="147" customFormat="1" x14ac:dyDescent="0.3">
      <c r="B235" s="89" t="s">
        <v>147</v>
      </c>
      <c r="C235" s="108" t="s">
        <v>196</v>
      </c>
    </row>
    <row r="236" spans="2:3" s="147" customFormat="1" x14ac:dyDescent="0.3">
      <c r="B236" s="89" t="s">
        <v>148</v>
      </c>
      <c r="C236" s="108" t="s">
        <v>196</v>
      </c>
    </row>
    <row r="237" spans="2:3" s="147" customFormat="1" x14ac:dyDescent="0.3">
      <c r="B237" s="89" t="s">
        <v>149</v>
      </c>
      <c r="C237" s="108" t="s">
        <v>196</v>
      </c>
    </row>
    <row r="238" spans="2:3" s="147" customFormat="1" x14ac:dyDescent="0.3">
      <c r="B238" s="89" t="s">
        <v>150</v>
      </c>
      <c r="C238" s="108" t="s">
        <v>196</v>
      </c>
    </row>
    <row r="239" spans="2:3" s="147" customFormat="1" x14ac:dyDescent="0.3">
      <c r="B239" s="89" t="s">
        <v>151</v>
      </c>
      <c r="C239" s="108" t="s">
        <v>196</v>
      </c>
    </row>
    <row r="240" spans="2:3" s="147" customFormat="1" x14ac:dyDescent="0.3">
      <c r="B240" s="89" t="s">
        <v>152</v>
      </c>
      <c r="C240" s="108">
        <v>13</v>
      </c>
    </row>
    <row r="241" spans="2:3" s="147" customFormat="1" x14ac:dyDescent="0.3">
      <c r="B241" s="89" t="s">
        <v>153</v>
      </c>
      <c r="C241" s="108" t="s">
        <v>196</v>
      </c>
    </row>
    <row r="242" spans="2:3" s="147" customFormat="1" x14ac:dyDescent="0.3">
      <c r="B242" s="89" t="s">
        <v>154</v>
      </c>
      <c r="C242" s="108" t="s">
        <v>196</v>
      </c>
    </row>
    <row r="243" spans="2:3" s="147" customFormat="1" x14ac:dyDescent="0.3">
      <c r="B243" s="89" t="s">
        <v>155</v>
      </c>
      <c r="C243" s="108" t="s">
        <v>196</v>
      </c>
    </row>
    <row r="244" spans="2:3" s="147" customFormat="1" x14ac:dyDescent="0.3">
      <c r="B244" s="89" t="s">
        <v>156</v>
      </c>
      <c r="C244" s="108">
        <v>19.53125</v>
      </c>
    </row>
    <row r="245" spans="2:3" s="147" customFormat="1" x14ac:dyDescent="0.3">
      <c r="B245" s="89" t="s">
        <v>157</v>
      </c>
      <c r="C245" s="108" t="s">
        <v>196</v>
      </c>
    </row>
    <row r="246" spans="2:3" s="147" customFormat="1" x14ac:dyDescent="0.3">
      <c r="B246" s="89" t="s">
        <v>158</v>
      </c>
      <c r="C246" s="108" t="s">
        <v>196</v>
      </c>
    </row>
    <row r="247" spans="2:3" s="147" customFormat="1" x14ac:dyDescent="0.3">
      <c r="B247" s="89" t="s">
        <v>159</v>
      </c>
      <c r="C247" s="108" t="s">
        <v>196</v>
      </c>
    </row>
    <row r="248" spans="2:3" s="147" customFormat="1" x14ac:dyDescent="0.3">
      <c r="B248" s="89" t="s">
        <v>160</v>
      </c>
      <c r="C248" s="108" t="s">
        <v>196</v>
      </c>
    </row>
    <row r="249" spans="2:3" s="147" customFormat="1" x14ac:dyDescent="0.3">
      <c r="B249" s="89" t="s">
        <v>161</v>
      </c>
      <c r="C249" s="108" t="s">
        <v>196</v>
      </c>
    </row>
    <row r="250" spans="2:3" s="147" customFormat="1" x14ac:dyDescent="0.3">
      <c r="B250" s="89" t="s">
        <v>162</v>
      </c>
      <c r="C250" s="108" t="s">
        <v>196</v>
      </c>
    </row>
    <row r="251" spans="2:3" s="147" customFormat="1" x14ac:dyDescent="0.3">
      <c r="B251" s="89" t="s">
        <v>163</v>
      </c>
      <c r="C251" s="108" t="s">
        <v>196</v>
      </c>
    </row>
    <row r="252" spans="2:3" s="147" customFormat="1" x14ac:dyDescent="0.3">
      <c r="B252" s="89" t="s">
        <v>164</v>
      </c>
      <c r="C252" s="108" t="s">
        <v>196</v>
      </c>
    </row>
    <row r="253" spans="2:3" s="147" customFormat="1" x14ac:dyDescent="0.3">
      <c r="B253" s="89" t="s">
        <v>165</v>
      </c>
      <c r="C253" s="108" t="s">
        <v>196</v>
      </c>
    </row>
    <row r="254" spans="2:3" s="147" customFormat="1" x14ac:dyDescent="0.3">
      <c r="B254" s="89" t="s">
        <v>166</v>
      </c>
      <c r="C254" s="108" t="s">
        <v>196</v>
      </c>
    </row>
    <row r="255" spans="2:3" s="147" customFormat="1" x14ac:dyDescent="0.3">
      <c r="B255" s="89" t="s">
        <v>167</v>
      </c>
      <c r="C255" s="108">
        <v>12.75</v>
      </c>
    </row>
    <row r="256" spans="2:3" s="147" customFormat="1" x14ac:dyDescent="0.3">
      <c r="B256" s="89" t="s">
        <v>168</v>
      </c>
      <c r="C256" s="108" t="s">
        <v>196</v>
      </c>
    </row>
    <row r="257" spans="2:3" s="147" customFormat="1" x14ac:dyDescent="0.3">
      <c r="B257" s="89" t="s">
        <v>169</v>
      </c>
      <c r="C257" s="108" t="s">
        <v>196</v>
      </c>
    </row>
    <row r="258" spans="2:3" s="147" customFormat="1" x14ac:dyDescent="0.3">
      <c r="B258" s="89" t="s">
        <v>170</v>
      </c>
      <c r="C258" s="108">
        <v>19.862068965517242</v>
      </c>
    </row>
    <row r="259" spans="2:3" s="147" customFormat="1" x14ac:dyDescent="0.3">
      <c r="B259" s="89" t="s">
        <v>171</v>
      </c>
      <c r="C259" s="108">
        <v>23.727272727272727</v>
      </c>
    </row>
    <row r="260" spans="2:3" s="147" customFormat="1" x14ac:dyDescent="0.3">
      <c r="B260" s="89" t="s">
        <v>172</v>
      </c>
      <c r="C260" s="108" t="s">
        <v>196</v>
      </c>
    </row>
    <row r="261" spans="2:3" s="147" customFormat="1" x14ac:dyDescent="0.3">
      <c r="B261" s="33" t="s">
        <v>173</v>
      </c>
      <c r="C261" s="108">
        <v>44.805555555555557</v>
      </c>
    </row>
    <row r="262" spans="2:3" s="147" customFormat="1" x14ac:dyDescent="0.3">
      <c r="B262" s="89" t="s">
        <v>174</v>
      </c>
      <c r="C262" s="108">
        <v>12.333333333333334</v>
      </c>
    </row>
    <row r="263" spans="2:3" s="147" customFormat="1" x14ac:dyDescent="0.3">
      <c r="B263" s="89" t="s">
        <v>175</v>
      </c>
      <c r="C263" s="108" t="s">
        <v>196</v>
      </c>
    </row>
    <row r="264" spans="2:3" s="147" customFormat="1" x14ac:dyDescent="0.3">
      <c r="B264" s="89" t="s">
        <v>176</v>
      </c>
      <c r="C264" s="108">
        <v>31.857142857142858</v>
      </c>
    </row>
    <row r="265" spans="2:3" s="147" customFormat="1" x14ac:dyDescent="0.3">
      <c r="B265" s="89" t="s">
        <v>177</v>
      </c>
      <c r="C265" s="108" t="s">
        <v>196</v>
      </c>
    </row>
    <row r="266" spans="2:3" s="147" customFormat="1" x14ac:dyDescent="0.3">
      <c r="B266" s="89" t="s">
        <v>178</v>
      </c>
      <c r="C266" s="108" t="s">
        <v>196</v>
      </c>
    </row>
    <row r="267" spans="2:3" s="147" customFormat="1" x14ac:dyDescent="0.3">
      <c r="B267" s="89" t="s">
        <v>179</v>
      </c>
      <c r="C267" s="108" t="s">
        <v>196</v>
      </c>
    </row>
    <row r="268" spans="2:3" s="147" customFormat="1" x14ac:dyDescent="0.3">
      <c r="B268" s="89" t="s">
        <v>180</v>
      </c>
      <c r="C268" s="108" t="s">
        <v>196</v>
      </c>
    </row>
    <row r="269" spans="2:3" s="147" customFormat="1" x14ac:dyDescent="0.3">
      <c r="B269" s="89" t="s">
        <v>181</v>
      </c>
      <c r="C269" s="108" t="s">
        <v>196</v>
      </c>
    </row>
    <row r="270" spans="2:3" s="147" customFormat="1" x14ac:dyDescent="0.3">
      <c r="B270" s="89" t="s">
        <v>182</v>
      </c>
      <c r="C270" s="108" t="s">
        <v>196</v>
      </c>
    </row>
    <row r="271" spans="2:3" s="147" customFormat="1" x14ac:dyDescent="0.3">
      <c r="B271" s="89" t="s">
        <v>183</v>
      </c>
      <c r="C271" s="108" t="s">
        <v>196</v>
      </c>
    </row>
    <row r="272" spans="2:3" s="147" customFormat="1" x14ac:dyDescent="0.3">
      <c r="B272" s="89" t="s">
        <v>184</v>
      </c>
      <c r="C272" s="108" t="s">
        <v>196</v>
      </c>
    </row>
    <row r="273" spans="2:9" s="147" customFormat="1" x14ac:dyDescent="0.3">
      <c r="B273" s="89" t="s">
        <v>185</v>
      </c>
      <c r="C273" s="108" t="s">
        <v>196</v>
      </c>
      <c r="D273" s="14"/>
      <c r="E273" s="14"/>
      <c r="F273" s="14"/>
      <c r="G273" s="14"/>
      <c r="H273" s="14"/>
      <c r="I273" s="14"/>
    </row>
    <row r="274" spans="2:9" s="147" customFormat="1" x14ac:dyDescent="0.3">
      <c r="B274" s="89" t="s">
        <v>186</v>
      </c>
      <c r="C274" s="108" t="s">
        <v>196</v>
      </c>
      <c r="D274" s="14"/>
      <c r="E274" s="14"/>
      <c r="F274" s="14"/>
      <c r="G274" s="14"/>
      <c r="H274" s="14"/>
      <c r="I274" s="14"/>
    </row>
    <row r="275" spans="2:9" s="147" customFormat="1" x14ac:dyDescent="0.3">
      <c r="B275" s="89" t="s">
        <v>187</v>
      </c>
      <c r="C275" s="108" t="s">
        <v>196</v>
      </c>
      <c r="D275" s="14"/>
      <c r="E275" s="14"/>
      <c r="F275" s="14"/>
      <c r="G275" s="14"/>
      <c r="H275" s="14"/>
      <c r="I275" s="14"/>
    </row>
    <row r="276" spans="2:9" s="147" customFormat="1" x14ac:dyDescent="0.3">
      <c r="B276" s="89" t="s">
        <v>188</v>
      </c>
      <c r="C276" s="108" t="s">
        <v>196</v>
      </c>
      <c r="D276" s="14"/>
      <c r="E276" s="14"/>
      <c r="F276" s="14"/>
      <c r="G276" s="14"/>
      <c r="H276" s="14"/>
      <c r="I276" s="14"/>
    </row>
    <row r="277" spans="2:9" s="147" customFormat="1" x14ac:dyDescent="0.3">
      <c r="B277" s="89" t="s">
        <v>189</v>
      </c>
      <c r="C277" s="108" t="s">
        <v>196</v>
      </c>
      <c r="D277" s="14"/>
      <c r="E277" s="14"/>
      <c r="F277" s="14"/>
      <c r="G277" s="14"/>
      <c r="H277" s="14"/>
      <c r="I277" s="14"/>
    </row>
    <row r="278" spans="2:9" s="147" customFormat="1" x14ac:dyDescent="0.3">
      <c r="B278" s="89" t="s">
        <v>190</v>
      </c>
      <c r="C278" s="108" t="s">
        <v>196</v>
      </c>
      <c r="D278" s="14"/>
      <c r="E278" s="14"/>
      <c r="F278" s="14"/>
      <c r="G278" s="14"/>
      <c r="H278" s="14"/>
      <c r="I278" s="14"/>
    </row>
    <row r="279" spans="2:9" s="147" customFormat="1" x14ac:dyDescent="0.3">
      <c r="B279" s="89" t="s">
        <v>191</v>
      </c>
      <c r="C279" s="108" t="s">
        <v>196</v>
      </c>
      <c r="D279" s="14"/>
      <c r="E279" s="14"/>
      <c r="F279" s="14"/>
      <c r="G279" s="14"/>
      <c r="H279" s="14"/>
      <c r="I279" s="14"/>
    </row>
    <row r="280" spans="2:9" s="147" customFormat="1" x14ac:dyDescent="0.3">
      <c r="B280" s="89" t="s">
        <v>192</v>
      </c>
      <c r="C280" s="108" t="s">
        <v>196</v>
      </c>
      <c r="D280" s="14"/>
      <c r="E280" s="14"/>
      <c r="F280" s="14"/>
      <c r="G280" s="14"/>
      <c r="H280" s="14"/>
      <c r="I280" s="14"/>
    </row>
    <row r="281" spans="2:9" s="147" customFormat="1" x14ac:dyDescent="0.3">
      <c r="B281" s="89" t="s">
        <v>193</v>
      </c>
      <c r="C281" s="108">
        <v>20.333333333333332</v>
      </c>
      <c r="D281" s="14"/>
      <c r="E281" s="14"/>
      <c r="F281" s="14"/>
      <c r="G281" s="14"/>
      <c r="H281" s="14"/>
      <c r="I281" s="14"/>
    </row>
    <row r="282" spans="2:9" s="147" customFormat="1" x14ac:dyDescent="0.3">
      <c r="B282" s="89" t="s">
        <v>194</v>
      </c>
      <c r="C282" s="108" t="s">
        <v>196</v>
      </c>
      <c r="D282" s="14"/>
      <c r="E282" s="14"/>
      <c r="F282" s="14"/>
      <c r="G282" s="14"/>
      <c r="H282" s="14"/>
      <c r="I282" s="14"/>
    </row>
    <row r="283" spans="2:9" s="147" customFormat="1" x14ac:dyDescent="0.3">
      <c r="B283" s="89" t="s">
        <v>195</v>
      </c>
      <c r="C283" s="108" t="s">
        <v>196</v>
      </c>
      <c r="D283" s="14"/>
      <c r="E283" s="14"/>
      <c r="F283" s="14"/>
      <c r="G283" s="14"/>
      <c r="H283" s="14"/>
      <c r="I283" s="14"/>
    </row>
    <row r="284" spans="2:9" s="147" customFormat="1" x14ac:dyDescent="0.3">
      <c r="B284" s="92"/>
      <c r="C284" s="92"/>
      <c r="D284" s="14"/>
      <c r="E284" s="14"/>
      <c r="F284" s="14"/>
      <c r="G284" s="14"/>
      <c r="H284" s="14"/>
      <c r="I284" s="14"/>
    </row>
    <row r="285" spans="2:9" s="147" customFormat="1" x14ac:dyDescent="0.3">
      <c r="B285" s="92"/>
      <c r="C285" s="92"/>
      <c r="D285" s="14"/>
      <c r="E285" s="14"/>
      <c r="F285" s="14"/>
      <c r="G285" s="14"/>
      <c r="H285" s="14"/>
      <c r="I285" s="14"/>
    </row>
    <row r="286" spans="2:9" s="14" customFormat="1" x14ac:dyDescent="0.3">
      <c r="B286" s="239" t="s">
        <v>202</v>
      </c>
      <c r="C286" s="240"/>
    </row>
    <row r="287" spans="2:9" s="14" customFormat="1" ht="139.5" customHeight="1" x14ac:dyDescent="0.3">
      <c r="B287" s="109" t="s">
        <v>36</v>
      </c>
      <c r="C287" s="110" t="s">
        <v>222</v>
      </c>
    </row>
    <row r="288" spans="2:9" s="14" customFormat="1" x14ac:dyDescent="0.3">
      <c r="B288" s="101" t="s">
        <v>43</v>
      </c>
      <c r="C288" s="102">
        <v>240.08482350193512</v>
      </c>
      <c r="I288" s="14" t="s">
        <v>1</v>
      </c>
    </row>
    <row r="289" spans="2:3" s="14" customFormat="1" x14ac:dyDescent="0.3">
      <c r="B289" s="103" t="s">
        <v>138</v>
      </c>
      <c r="C289" s="104">
        <v>205.38642857142855</v>
      </c>
    </row>
    <row r="290" spans="2:3" s="14" customFormat="1" x14ac:dyDescent="0.3">
      <c r="B290" s="89" t="s">
        <v>37</v>
      </c>
      <c r="C290" s="108">
        <v>183.0691552734375</v>
      </c>
    </row>
    <row r="291" spans="2:3" s="14" customFormat="1" x14ac:dyDescent="0.3">
      <c r="B291" s="89" t="s">
        <v>139</v>
      </c>
      <c r="C291" s="108" t="s">
        <v>196</v>
      </c>
    </row>
    <row r="292" spans="2:3" s="14" customFormat="1" x14ac:dyDescent="0.3">
      <c r="B292" s="89" t="s">
        <v>140</v>
      </c>
      <c r="C292" s="108">
        <v>156.25310240963856</v>
      </c>
    </row>
    <row r="293" spans="2:3" s="14" customFormat="1" x14ac:dyDescent="0.3">
      <c r="B293" s="89" t="s">
        <v>141</v>
      </c>
      <c r="C293" s="108">
        <v>254.61286285714286</v>
      </c>
    </row>
    <row r="294" spans="2:3" s="14" customFormat="1" x14ac:dyDescent="0.3">
      <c r="B294" s="89" t="s">
        <v>142</v>
      </c>
      <c r="C294" s="108">
        <v>266.34689732142857</v>
      </c>
    </row>
    <row r="295" spans="2:3" s="14" customFormat="1" x14ac:dyDescent="0.3">
      <c r="B295" s="89" t="s">
        <v>143</v>
      </c>
      <c r="C295" s="108">
        <v>165.46280487804879</v>
      </c>
    </row>
    <row r="296" spans="2:3" s="14" customFormat="1" x14ac:dyDescent="0.3">
      <c r="B296" s="89" t="s">
        <v>144</v>
      </c>
      <c r="C296" s="108">
        <v>165.71502762430939</v>
      </c>
    </row>
    <row r="297" spans="2:3" s="14" customFormat="1" x14ac:dyDescent="0.3">
      <c r="B297" s="89" t="s">
        <v>145</v>
      </c>
      <c r="C297" s="108">
        <v>283.03357664233573</v>
      </c>
    </row>
    <row r="298" spans="2:3" s="14" customFormat="1" x14ac:dyDescent="0.3">
      <c r="B298" s="89" t="s">
        <v>146</v>
      </c>
      <c r="C298" s="108">
        <v>232.63398496240603</v>
      </c>
    </row>
    <row r="299" spans="2:3" s="14" customFormat="1" x14ac:dyDescent="0.3">
      <c r="B299" s="89" t="s">
        <v>147</v>
      </c>
      <c r="C299" s="108">
        <v>141.48962512926576</v>
      </c>
    </row>
    <row r="300" spans="2:3" s="14" customFormat="1" x14ac:dyDescent="0.3">
      <c r="B300" s="89" t="s">
        <v>148</v>
      </c>
      <c r="C300" s="108">
        <v>284.47903225806454</v>
      </c>
    </row>
    <row r="301" spans="2:3" s="14" customFormat="1" x14ac:dyDescent="0.3">
      <c r="B301" s="89" t="s">
        <v>149</v>
      </c>
      <c r="C301" s="108">
        <v>214.37496183206108</v>
      </c>
    </row>
    <row r="302" spans="2:3" s="14" customFormat="1" x14ac:dyDescent="0.3">
      <c r="B302" s="89" t="s">
        <v>150</v>
      </c>
      <c r="C302" s="108">
        <v>341.99491071428571</v>
      </c>
    </row>
    <row r="303" spans="2:3" s="14" customFormat="1" x14ac:dyDescent="0.3">
      <c r="B303" s="89" t="s">
        <v>151</v>
      </c>
      <c r="C303" s="108">
        <v>256.13090909090909</v>
      </c>
    </row>
    <row r="304" spans="2:3" s="14" customFormat="1" x14ac:dyDescent="0.3">
      <c r="B304" s="89" t="s">
        <v>152</v>
      </c>
      <c r="C304" s="108">
        <v>154.49190778097983</v>
      </c>
    </row>
    <row r="305" spans="2:3" s="14" customFormat="1" x14ac:dyDescent="0.3">
      <c r="B305" s="89" t="s">
        <v>153</v>
      </c>
      <c r="C305" s="108">
        <v>214.67093123209168</v>
      </c>
    </row>
    <row r="306" spans="2:3" s="14" customFormat="1" x14ac:dyDescent="0.3">
      <c r="B306" s="89" t="s">
        <v>154</v>
      </c>
      <c r="C306" s="108">
        <v>308.33884615384619</v>
      </c>
    </row>
    <row r="307" spans="2:3" s="14" customFormat="1" x14ac:dyDescent="0.3">
      <c r="B307" s="89" t="s">
        <v>155</v>
      </c>
      <c r="C307" s="108">
        <v>144.671875</v>
      </c>
    </row>
    <row r="308" spans="2:3" s="14" customFormat="1" x14ac:dyDescent="0.3">
      <c r="B308" s="89" t="s">
        <v>156</v>
      </c>
      <c r="C308" s="108">
        <v>350.46717442871829</v>
      </c>
    </row>
    <row r="309" spans="2:3" s="14" customFormat="1" x14ac:dyDescent="0.3">
      <c r="B309" s="89" t="s">
        <v>157</v>
      </c>
      <c r="C309" s="108">
        <v>175.24457547169811</v>
      </c>
    </row>
    <row r="310" spans="2:3" s="14" customFormat="1" x14ac:dyDescent="0.3">
      <c r="B310" s="89" t="s">
        <v>158</v>
      </c>
      <c r="C310" s="108">
        <v>188.30605263157895</v>
      </c>
    </row>
    <row r="311" spans="2:3" s="14" customFormat="1" x14ac:dyDescent="0.3">
      <c r="B311" s="89" t="s">
        <v>159</v>
      </c>
      <c r="C311" s="108">
        <v>205.38642857142855</v>
      </c>
    </row>
    <row r="312" spans="2:3" s="14" customFormat="1" x14ac:dyDescent="0.3">
      <c r="B312" s="89" t="s">
        <v>160</v>
      </c>
      <c r="C312" s="108">
        <v>424.78599683544303</v>
      </c>
    </row>
    <row r="313" spans="2:3" s="14" customFormat="1" x14ac:dyDescent="0.3">
      <c r="B313" s="89" t="s">
        <v>161</v>
      </c>
      <c r="C313" s="108">
        <v>226.04444776119402</v>
      </c>
    </row>
    <row r="314" spans="2:3" s="14" customFormat="1" x14ac:dyDescent="0.3">
      <c r="B314" s="89" t="s">
        <v>162</v>
      </c>
      <c r="C314" s="108">
        <v>377.09249999999997</v>
      </c>
    </row>
    <row r="315" spans="2:3" s="14" customFormat="1" x14ac:dyDescent="0.3">
      <c r="B315" s="89" t="s">
        <v>163</v>
      </c>
      <c r="C315" s="108" t="s">
        <v>196</v>
      </c>
    </row>
    <row r="316" spans="2:3" s="14" customFormat="1" x14ac:dyDescent="0.3">
      <c r="B316" s="89" t="s">
        <v>164</v>
      </c>
      <c r="C316" s="108">
        <v>123.95128834355829</v>
      </c>
    </row>
    <row r="317" spans="2:3" s="14" customFormat="1" x14ac:dyDescent="0.3">
      <c r="B317" s="89" t="s">
        <v>165</v>
      </c>
      <c r="C317" s="108">
        <v>141.04363636363635</v>
      </c>
    </row>
    <row r="318" spans="2:3" s="14" customFormat="1" x14ac:dyDescent="0.3">
      <c r="B318" s="89" t="s">
        <v>166</v>
      </c>
      <c r="C318" s="108">
        <v>172.41172686230249</v>
      </c>
    </row>
    <row r="319" spans="2:3" s="14" customFormat="1" x14ac:dyDescent="0.3">
      <c r="B319" s="89" t="s">
        <v>167</v>
      </c>
      <c r="C319" s="108">
        <v>157.46035379812693</v>
      </c>
    </row>
    <row r="320" spans="2:3" s="14" customFormat="1" x14ac:dyDescent="0.3">
      <c r="B320" s="89" t="s">
        <v>168</v>
      </c>
      <c r="C320" s="108">
        <v>237.77617241379309</v>
      </c>
    </row>
    <row r="321" spans="2:3" s="14" customFormat="1" x14ac:dyDescent="0.3">
      <c r="B321" s="89" t="s">
        <v>169</v>
      </c>
      <c r="C321" s="108">
        <v>88.504054054054052</v>
      </c>
    </row>
    <row r="322" spans="2:3" s="14" customFormat="1" x14ac:dyDescent="0.3">
      <c r="B322" s="89" t="s">
        <v>170</v>
      </c>
      <c r="C322" s="108">
        <v>231.78265700483092</v>
      </c>
    </row>
    <row r="323" spans="2:3" s="14" customFormat="1" x14ac:dyDescent="0.3">
      <c r="B323" s="89" t="s">
        <v>171</v>
      </c>
      <c r="C323" s="108">
        <v>139.40565356489947</v>
      </c>
    </row>
    <row r="324" spans="2:3" s="14" customFormat="1" x14ac:dyDescent="0.3">
      <c r="B324" s="89" t="s">
        <v>172</v>
      </c>
      <c r="C324" s="108">
        <v>309.75468749999999</v>
      </c>
    </row>
    <row r="325" spans="2:3" s="14" customFormat="1" x14ac:dyDescent="0.3">
      <c r="B325" s="33" t="s">
        <v>173</v>
      </c>
      <c r="C325" s="108">
        <v>140.13583603020496</v>
      </c>
    </row>
    <row r="326" spans="2:3" s="14" customFormat="1" x14ac:dyDescent="0.3">
      <c r="B326" s="89" t="s">
        <v>174</v>
      </c>
      <c r="C326" s="108">
        <v>146.39344638949672</v>
      </c>
    </row>
    <row r="327" spans="2:3" s="14" customFormat="1" x14ac:dyDescent="0.3">
      <c r="B327" s="89" t="s">
        <v>175</v>
      </c>
      <c r="C327" s="108">
        <v>182.53407718120806</v>
      </c>
    </row>
    <row r="328" spans="2:3" s="14" customFormat="1" x14ac:dyDescent="0.3">
      <c r="B328" s="89" t="s">
        <v>176</v>
      </c>
      <c r="C328" s="108">
        <v>223.35940586419753</v>
      </c>
    </row>
    <row r="329" spans="2:3" s="14" customFormat="1" x14ac:dyDescent="0.3">
      <c r="B329" s="89" t="s">
        <v>177</v>
      </c>
      <c r="C329" s="108">
        <v>200.40965624999998</v>
      </c>
    </row>
    <row r="330" spans="2:3" s="14" customFormat="1" x14ac:dyDescent="0.3">
      <c r="B330" s="89" t="s">
        <v>178</v>
      </c>
      <c r="C330" s="108">
        <v>107.50423440453686</v>
      </c>
    </row>
    <row r="331" spans="2:3" s="14" customFormat="1" x14ac:dyDescent="0.3">
      <c r="B331" s="89" t="s">
        <v>179</v>
      </c>
      <c r="C331" s="108">
        <v>261.71613281250001</v>
      </c>
    </row>
    <row r="332" spans="2:3" s="14" customFormat="1" x14ac:dyDescent="0.3">
      <c r="B332" s="89" t="s">
        <v>180</v>
      </c>
      <c r="C332" s="108">
        <v>144.98213709677421</v>
      </c>
    </row>
    <row r="333" spans="2:3" s="14" customFormat="1" x14ac:dyDescent="0.3">
      <c r="B333" s="89" t="s">
        <v>181</v>
      </c>
      <c r="C333" s="108">
        <v>190.065237020316</v>
      </c>
    </row>
    <row r="334" spans="2:3" s="14" customFormat="1" x14ac:dyDescent="0.3">
      <c r="B334" s="89" t="s">
        <v>182</v>
      </c>
      <c r="C334" s="108">
        <v>171.02731481481482</v>
      </c>
    </row>
    <row r="335" spans="2:3" s="14" customFormat="1" x14ac:dyDescent="0.3">
      <c r="B335" s="89" t="s">
        <v>183</v>
      </c>
      <c r="C335" s="108" t="s">
        <v>196</v>
      </c>
    </row>
    <row r="336" spans="2:3" s="14" customFormat="1" x14ac:dyDescent="0.3">
      <c r="B336" s="89" t="s">
        <v>184</v>
      </c>
      <c r="C336" s="108">
        <v>307.88757763975156</v>
      </c>
    </row>
    <row r="337" spans="2:6" s="14" customFormat="1" x14ac:dyDescent="0.3">
      <c r="B337" s="89" t="s">
        <v>185</v>
      </c>
      <c r="C337" s="108">
        <v>175.22635593220338</v>
      </c>
    </row>
    <row r="338" spans="2:6" s="14" customFormat="1" x14ac:dyDescent="0.3">
      <c r="B338" s="89" t="s">
        <v>186</v>
      </c>
      <c r="C338" s="108">
        <v>208.25728260869565</v>
      </c>
    </row>
    <row r="339" spans="2:6" s="14" customFormat="1" x14ac:dyDescent="0.3">
      <c r="B339" s="89" t="s">
        <v>187</v>
      </c>
      <c r="C339" s="108">
        <v>299.54926510067116</v>
      </c>
    </row>
    <row r="340" spans="2:6" s="14" customFormat="1" x14ac:dyDescent="0.3">
      <c r="B340" s="89" t="s">
        <v>188</v>
      </c>
      <c r="C340" s="108">
        <v>232.83360937500001</v>
      </c>
    </row>
    <row r="341" spans="2:6" s="14" customFormat="1" x14ac:dyDescent="0.3">
      <c r="B341" s="89" t="s">
        <v>189</v>
      </c>
      <c r="C341" s="108">
        <v>166.26666666666665</v>
      </c>
    </row>
    <row r="342" spans="2:6" s="14" customFormat="1" x14ac:dyDescent="0.3">
      <c r="B342" s="89" t="s">
        <v>190</v>
      </c>
      <c r="C342" s="108">
        <v>268.94081632653064</v>
      </c>
    </row>
    <row r="343" spans="2:6" s="14" customFormat="1" x14ac:dyDescent="0.3">
      <c r="B343" s="89" t="s">
        <v>191</v>
      </c>
      <c r="C343" s="108">
        <v>173.68220532319393</v>
      </c>
    </row>
    <row r="344" spans="2:6" s="14" customFormat="1" x14ac:dyDescent="0.3">
      <c r="B344" s="89" t="s">
        <v>192</v>
      </c>
      <c r="C344" s="108">
        <v>305.70705479452056</v>
      </c>
    </row>
    <row r="345" spans="2:6" s="14" customFormat="1" x14ac:dyDescent="0.3">
      <c r="B345" s="89" t="s">
        <v>193</v>
      </c>
      <c r="C345" s="108">
        <v>220.06678217821781</v>
      </c>
    </row>
    <row r="346" spans="2:6" s="14" customFormat="1" x14ac:dyDescent="0.3">
      <c r="B346" s="89" t="s">
        <v>194</v>
      </c>
      <c r="C346" s="108">
        <v>132.20021459227468</v>
      </c>
    </row>
    <row r="347" spans="2:6" s="14" customFormat="1" x14ac:dyDescent="0.3">
      <c r="B347" s="89" t="s">
        <v>195</v>
      </c>
      <c r="C347" s="108">
        <v>208.9375</v>
      </c>
    </row>
    <row r="348" spans="2:6" s="14" customFormat="1" x14ac:dyDescent="0.3">
      <c r="B348" s="92"/>
      <c r="C348" s="92"/>
    </row>
    <row r="349" spans="2:6" s="14" customFormat="1" x14ac:dyDescent="0.3">
      <c r="B349" s="92"/>
      <c r="C349" s="92"/>
    </row>
    <row r="350" spans="2:6" s="147" customFormat="1" x14ac:dyDescent="0.3">
      <c r="B350" s="92"/>
      <c r="C350" s="92"/>
      <c r="D350" s="14"/>
      <c r="E350" s="14"/>
      <c r="F350" s="14"/>
    </row>
    <row r="351" spans="2:6" s="147" customFormat="1" x14ac:dyDescent="0.3">
      <c r="B351" s="92"/>
      <c r="C351" s="92"/>
      <c r="D351" s="14"/>
      <c r="E351" s="14"/>
      <c r="F351" s="14"/>
    </row>
    <row r="352" spans="2:6" s="147" customFormat="1" x14ac:dyDescent="0.3">
      <c r="B352" s="239" t="s">
        <v>202</v>
      </c>
      <c r="C352" s="240"/>
      <c r="D352" s="14"/>
      <c r="E352" s="14"/>
      <c r="F352" s="14"/>
    </row>
    <row r="353" spans="2:9" s="147" customFormat="1" ht="164.25" customHeight="1" x14ac:dyDescent="0.3">
      <c r="B353" s="109" t="s">
        <v>36</v>
      </c>
      <c r="C353" s="110" t="s">
        <v>223</v>
      </c>
      <c r="D353" s="14"/>
      <c r="E353" s="14"/>
      <c r="F353" s="14"/>
      <c r="G353" s="14"/>
      <c r="H353" s="14"/>
      <c r="I353" s="14"/>
    </row>
    <row r="354" spans="2:9" s="147" customFormat="1" x14ac:dyDescent="0.3">
      <c r="B354" s="101" t="s">
        <v>43</v>
      </c>
      <c r="C354" s="102">
        <v>266.83051466497102</v>
      </c>
      <c r="D354" s="14"/>
      <c r="E354" s="14"/>
      <c r="F354" s="14"/>
      <c r="G354" s="14"/>
      <c r="H354" s="14"/>
      <c r="I354" s="14" t="s">
        <v>1</v>
      </c>
    </row>
    <row r="355" spans="2:9" s="147" customFormat="1" x14ac:dyDescent="0.3">
      <c r="B355" s="103" t="s">
        <v>138</v>
      </c>
      <c r="C355" s="104">
        <v>225.63076716808371</v>
      </c>
      <c r="D355" s="14"/>
      <c r="E355" s="14"/>
      <c r="F355" s="14"/>
      <c r="G355" s="14"/>
      <c r="H355" s="14"/>
      <c r="I355" s="14"/>
    </row>
    <row r="356" spans="2:9" s="147" customFormat="1" x14ac:dyDescent="0.3">
      <c r="B356" s="89" t="s">
        <v>37</v>
      </c>
      <c r="C356" s="108">
        <v>324.93020905923345</v>
      </c>
      <c r="D356" s="14"/>
      <c r="E356" s="14"/>
      <c r="F356" s="14"/>
      <c r="G356" s="14"/>
      <c r="H356" s="14"/>
      <c r="I356" s="14"/>
    </row>
    <row r="357" spans="2:9" s="147" customFormat="1" x14ac:dyDescent="0.3">
      <c r="B357" s="89" t="s">
        <v>139</v>
      </c>
      <c r="C357" s="108" t="s">
        <v>196</v>
      </c>
      <c r="D357" s="14"/>
      <c r="E357" s="14"/>
      <c r="F357" s="14"/>
      <c r="G357" s="14"/>
      <c r="H357" s="14"/>
      <c r="I357" s="14"/>
    </row>
    <row r="358" spans="2:9" s="147" customFormat="1" x14ac:dyDescent="0.3">
      <c r="B358" s="89" t="s">
        <v>140</v>
      </c>
      <c r="C358" s="108">
        <v>185.39405172413791</v>
      </c>
      <c r="D358" s="14"/>
      <c r="E358" s="14"/>
      <c r="F358" s="14"/>
      <c r="G358" s="14"/>
      <c r="H358" s="14"/>
      <c r="I358" s="14"/>
    </row>
    <row r="359" spans="2:9" s="147" customFormat="1" x14ac:dyDescent="0.3">
      <c r="B359" s="89" t="s">
        <v>141</v>
      </c>
      <c r="C359" s="108">
        <v>291.56853982300885</v>
      </c>
      <c r="D359" s="14"/>
      <c r="E359" s="14"/>
      <c r="F359" s="14"/>
      <c r="G359" s="14"/>
      <c r="H359" s="14"/>
      <c r="I359" s="14"/>
    </row>
    <row r="360" spans="2:9" s="147" customFormat="1" x14ac:dyDescent="0.3">
      <c r="B360" s="89" t="s">
        <v>142</v>
      </c>
      <c r="C360" s="108">
        <v>290.10410958904106</v>
      </c>
      <c r="D360" s="14"/>
      <c r="E360" s="14"/>
      <c r="F360" s="14"/>
      <c r="G360" s="14"/>
      <c r="H360" s="14"/>
      <c r="I360" s="14"/>
    </row>
    <row r="361" spans="2:9" s="147" customFormat="1" x14ac:dyDescent="0.3">
      <c r="B361" s="89" t="s">
        <v>143</v>
      </c>
      <c r="C361" s="108">
        <v>203.38124999999999</v>
      </c>
      <c r="D361" s="14"/>
      <c r="E361" s="14"/>
      <c r="F361" s="14"/>
      <c r="G361" s="14"/>
      <c r="H361" s="14"/>
      <c r="I361" s="14"/>
    </row>
    <row r="362" spans="2:9" s="147" customFormat="1" x14ac:dyDescent="0.3">
      <c r="B362" s="89" t="s">
        <v>144</v>
      </c>
      <c r="C362" s="108">
        <v>290.24445652173915</v>
      </c>
      <c r="D362" s="14"/>
      <c r="E362" s="14"/>
      <c r="F362" s="14"/>
      <c r="G362" s="14"/>
      <c r="H362" s="14"/>
      <c r="I362" s="14"/>
    </row>
    <row r="363" spans="2:9" s="147" customFormat="1" x14ac:dyDescent="0.3">
      <c r="B363" s="89" t="s">
        <v>145</v>
      </c>
      <c r="C363" s="108">
        <v>357.55657894736839</v>
      </c>
      <c r="D363" s="14"/>
      <c r="E363" s="14"/>
      <c r="F363" s="14"/>
      <c r="G363" s="14"/>
      <c r="H363" s="14"/>
      <c r="I363" s="14"/>
    </row>
    <row r="364" spans="2:9" s="147" customFormat="1" x14ac:dyDescent="0.3">
      <c r="B364" s="89" t="s">
        <v>146</v>
      </c>
      <c r="C364" s="108">
        <v>265.16040000000004</v>
      </c>
      <c r="D364" s="14"/>
      <c r="E364" s="14"/>
      <c r="F364" s="14"/>
      <c r="G364" s="14"/>
      <c r="H364" s="14"/>
      <c r="I364" s="14"/>
    </row>
    <row r="365" spans="2:9" s="147" customFormat="1" x14ac:dyDescent="0.3">
      <c r="B365" s="89" t="s">
        <v>147</v>
      </c>
      <c r="C365" s="108">
        <v>155.98629032258066</v>
      </c>
      <c r="D365" s="14"/>
      <c r="E365" s="14"/>
      <c r="F365" s="14"/>
      <c r="G365" s="14"/>
      <c r="H365" s="14"/>
      <c r="I365" s="14"/>
    </row>
    <row r="366" spans="2:9" s="147" customFormat="1" x14ac:dyDescent="0.3">
      <c r="B366" s="89" t="s">
        <v>148</v>
      </c>
      <c r="C366" s="108">
        <v>240.23028169014083</v>
      </c>
      <c r="D366" s="14"/>
      <c r="E366" s="14"/>
      <c r="F366" s="14"/>
      <c r="G366" s="14"/>
      <c r="H366" s="14"/>
      <c r="I366" s="14"/>
    </row>
    <row r="367" spans="2:9" s="147" customFormat="1" x14ac:dyDescent="0.3">
      <c r="B367" s="89" t="s">
        <v>149</v>
      </c>
      <c r="C367" s="108">
        <v>487.12301724137933</v>
      </c>
      <c r="D367" s="14"/>
      <c r="E367" s="14"/>
      <c r="F367" s="14"/>
      <c r="G367" s="14"/>
      <c r="H367" s="14"/>
      <c r="I367" s="14"/>
    </row>
    <row r="368" spans="2:9" s="147" customFormat="1" x14ac:dyDescent="0.3">
      <c r="B368" s="89" t="s">
        <v>150</v>
      </c>
      <c r="C368" s="108">
        <v>361.63905775075989</v>
      </c>
      <c r="D368" s="14"/>
      <c r="E368" s="14"/>
      <c r="F368" s="14"/>
      <c r="G368" s="14"/>
      <c r="H368" s="14"/>
      <c r="I368" s="14"/>
    </row>
    <row r="369" spans="2:3" s="147" customFormat="1" x14ac:dyDescent="0.3">
      <c r="B369" s="89" t="s">
        <v>151</v>
      </c>
      <c r="C369" s="108" t="s">
        <v>196</v>
      </c>
    </row>
    <row r="370" spans="2:3" s="147" customFormat="1" x14ac:dyDescent="0.3">
      <c r="B370" s="89" t="s">
        <v>152</v>
      </c>
      <c r="C370" s="108">
        <v>161.00473614775726</v>
      </c>
    </row>
    <row r="371" spans="2:3" s="147" customFormat="1" x14ac:dyDescent="0.3">
      <c r="B371" s="89" t="s">
        <v>153</v>
      </c>
      <c r="C371" s="108">
        <v>178.84459821428572</v>
      </c>
    </row>
    <row r="372" spans="2:3" s="147" customFormat="1" x14ac:dyDescent="0.3">
      <c r="B372" s="89" t="s">
        <v>154</v>
      </c>
      <c r="C372" s="108">
        <v>297.36241935483872</v>
      </c>
    </row>
    <row r="373" spans="2:3" s="147" customFormat="1" x14ac:dyDescent="0.3">
      <c r="B373" s="89" t="s">
        <v>155</v>
      </c>
      <c r="C373" s="108">
        <v>165.36099999999999</v>
      </c>
    </row>
    <row r="374" spans="2:3" s="147" customFormat="1" x14ac:dyDescent="0.3">
      <c r="B374" s="89" t="s">
        <v>156</v>
      </c>
      <c r="C374" s="108">
        <v>329.48373788049605</v>
      </c>
    </row>
    <row r="375" spans="2:3" s="147" customFormat="1" x14ac:dyDescent="0.3">
      <c r="B375" s="89" t="s">
        <v>157</v>
      </c>
      <c r="C375" s="108">
        <v>176.48</v>
      </c>
    </row>
    <row r="376" spans="2:3" s="147" customFormat="1" x14ac:dyDescent="0.3">
      <c r="B376" s="89" t="s">
        <v>158</v>
      </c>
      <c r="C376" s="108">
        <v>261.19736842105266</v>
      </c>
    </row>
    <row r="377" spans="2:3" s="147" customFormat="1" x14ac:dyDescent="0.3">
      <c r="B377" s="89" t="s">
        <v>159</v>
      </c>
      <c r="C377" s="108">
        <v>183.49568181818182</v>
      </c>
    </row>
    <row r="378" spans="2:3" s="147" customFormat="1" x14ac:dyDescent="0.3">
      <c r="B378" s="89" t="s">
        <v>160</v>
      </c>
      <c r="C378" s="108">
        <v>392.88906521739131</v>
      </c>
    </row>
    <row r="379" spans="2:3" s="147" customFormat="1" x14ac:dyDescent="0.3">
      <c r="B379" s="89" t="s">
        <v>161</v>
      </c>
      <c r="C379" s="108">
        <v>261.03034518828451</v>
      </c>
    </row>
    <row r="380" spans="2:3" s="147" customFormat="1" x14ac:dyDescent="0.3">
      <c r="B380" s="89" t="s">
        <v>162</v>
      </c>
      <c r="C380" s="108">
        <v>279.93032608695654</v>
      </c>
    </row>
    <row r="381" spans="2:3" s="147" customFormat="1" x14ac:dyDescent="0.3">
      <c r="B381" s="89" t="s">
        <v>163</v>
      </c>
      <c r="C381" s="108" t="s">
        <v>196</v>
      </c>
    </row>
    <row r="382" spans="2:3" s="147" customFormat="1" x14ac:dyDescent="0.3">
      <c r="B382" s="89" t="s">
        <v>164</v>
      </c>
      <c r="C382" s="108">
        <v>160.05610576923075</v>
      </c>
    </row>
    <row r="383" spans="2:3" s="147" customFormat="1" x14ac:dyDescent="0.3">
      <c r="B383" s="89" t="s">
        <v>165</v>
      </c>
      <c r="C383" s="108">
        <v>194.31176470588235</v>
      </c>
    </row>
    <row r="384" spans="2:3" s="147" customFormat="1" x14ac:dyDescent="0.3">
      <c r="B384" s="89" t="s">
        <v>166</v>
      </c>
      <c r="C384" s="108">
        <v>199.19835164835163</v>
      </c>
    </row>
    <row r="385" spans="2:3" s="147" customFormat="1" x14ac:dyDescent="0.3">
      <c r="B385" s="89" t="s">
        <v>167</v>
      </c>
      <c r="C385" s="108">
        <v>241.43084942084943</v>
      </c>
    </row>
    <row r="386" spans="2:3" s="147" customFormat="1" x14ac:dyDescent="0.3">
      <c r="B386" s="89" t="s">
        <v>168</v>
      </c>
      <c r="C386" s="108">
        <v>246.91804511278195</v>
      </c>
    </row>
    <row r="387" spans="2:3" s="147" customFormat="1" x14ac:dyDescent="0.3">
      <c r="B387" s="89" t="s">
        <v>169</v>
      </c>
      <c r="C387" s="108">
        <v>104.45454545454545</v>
      </c>
    </row>
    <row r="388" spans="2:3" s="147" customFormat="1" x14ac:dyDescent="0.3">
      <c r="B388" s="89" t="s">
        <v>170</v>
      </c>
      <c r="C388" s="108">
        <v>280.52124887285845</v>
      </c>
    </row>
    <row r="389" spans="2:3" s="147" customFormat="1" x14ac:dyDescent="0.3">
      <c r="B389" s="89" t="s">
        <v>171</v>
      </c>
      <c r="C389" s="108">
        <v>136.30429245283017</v>
      </c>
    </row>
    <row r="390" spans="2:3" s="147" customFormat="1" x14ac:dyDescent="0.3">
      <c r="B390" s="89" t="s">
        <v>172</v>
      </c>
      <c r="C390" s="108">
        <v>258.6056603773585</v>
      </c>
    </row>
    <row r="391" spans="2:3" s="147" customFormat="1" x14ac:dyDescent="0.3">
      <c r="B391" s="33" t="s">
        <v>173</v>
      </c>
      <c r="C391" s="108">
        <v>206.65034902597404</v>
      </c>
    </row>
    <row r="392" spans="2:3" s="147" customFormat="1" x14ac:dyDescent="0.3">
      <c r="B392" s="89" t="s">
        <v>174</v>
      </c>
      <c r="C392" s="108">
        <v>113.63426582278481</v>
      </c>
    </row>
    <row r="393" spans="2:3" s="147" customFormat="1" x14ac:dyDescent="0.3">
      <c r="B393" s="89" t="s">
        <v>175</v>
      </c>
      <c r="C393" s="108">
        <v>432.74415662650603</v>
      </c>
    </row>
    <row r="394" spans="2:3" s="147" customFormat="1" x14ac:dyDescent="0.3">
      <c r="B394" s="89" t="s">
        <v>176</v>
      </c>
      <c r="C394" s="108">
        <v>216.25047398843932</v>
      </c>
    </row>
    <row r="395" spans="2:3" s="147" customFormat="1" x14ac:dyDescent="0.3">
      <c r="B395" s="89" t="s">
        <v>177</v>
      </c>
      <c r="C395" s="108">
        <v>221.29435251798563</v>
      </c>
    </row>
    <row r="396" spans="2:3" s="147" customFormat="1" x14ac:dyDescent="0.3">
      <c r="B396" s="89" t="s">
        <v>178</v>
      </c>
      <c r="C396" s="108">
        <v>113.70013953488372</v>
      </c>
    </row>
    <row r="397" spans="2:3" s="147" customFormat="1" x14ac:dyDescent="0.3">
      <c r="B397" s="89" t="s">
        <v>179</v>
      </c>
      <c r="C397" s="108">
        <v>301.87678321678322</v>
      </c>
    </row>
    <row r="398" spans="2:3" s="147" customFormat="1" x14ac:dyDescent="0.3">
      <c r="B398" s="89" t="s">
        <v>180</v>
      </c>
      <c r="C398" s="108">
        <v>256.43481438515079</v>
      </c>
    </row>
    <row r="399" spans="2:3" s="147" customFormat="1" x14ac:dyDescent="0.3">
      <c r="B399" s="89" t="s">
        <v>181</v>
      </c>
      <c r="C399" s="108">
        <v>195.56078431372549</v>
      </c>
    </row>
    <row r="400" spans="2:3" s="147" customFormat="1" x14ac:dyDescent="0.3">
      <c r="B400" s="89" t="s">
        <v>182</v>
      </c>
      <c r="C400" s="108">
        <v>168.20106498194946</v>
      </c>
    </row>
    <row r="401" spans="2:6" s="147" customFormat="1" x14ac:dyDescent="0.3">
      <c r="B401" s="89" t="s">
        <v>183</v>
      </c>
      <c r="C401" s="108" t="s">
        <v>196</v>
      </c>
      <c r="D401" s="14"/>
      <c r="E401" s="14"/>
      <c r="F401" s="14"/>
    </row>
    <row r="402" spans="2:6" s="147" customFormat="1" x14ac:dyDescent="0.3">
      <c r="B402" s="89" t="s">
        <v>184</v>
      </c>
      <c r="C402" s="108">
        <v>229.96718181818181</v>
      </c>
      <c r="D402" s="14"/>
      <c r="E402" s="14"/>
      <c r="F402" s="14"/>
    </row>
    <row r="403" spans="2:6" s="147" customFormat="1" x14ac:dyDescent="0.3">
      <c r="B403" s="89" t="s">
        <v>185</v>
      </c>
      <c r="C403" s="108">
        <v>202.34269736842106</v>
      </c>
      <c r="D403" s="14"/>
      <c r="E403" s="14"/>
      <c r="F403" s="14"/>
    </row>
    <row r="404" spans="2:6" s="147" customFormat="1" x14ac:dyDescent="0.3">
      <c r="B404" s="89" t="s">
        <v>186</v>
      </c>
      <c r="C404" s="108">
        <v>186.84787234042554</v>
      </c>
      <c r="D404" s="14"/>
      <c r="E404" s="14"/>
      <c r="F404" s="14"/>
    </row>
    <row r="405" spans="2:6" s="147" customFormat="1" x14ac:dyDescent="0.3">
      <c r="B405" s="89" t="s">
        <v>187</v>
      </c>
      <c r="C405" s="108">
        <v>280.31089060308557</v>
      </c>
      <c r="D405" s="14"/>
      <c r="E405" s="14"/>
      <c r="F405" s="14"/>
    </row>
    <row r="406" spans="2:6" s="147" customFormat="1" x14ac:dyDescent="0.3">
      <c r="B406" s="89" t="s">
        <v>188</v>
      </c>
      <c r="C406" s="108">
        <v>196.97819620253165</v>
      </c>
      <c r="D406" s="14"/>
      <c r="E406" s="14"/>
      <c r="F406" s="14"/>
    </row>
    <row r="407" spans="2:6" s="147" customFormat="1" x14ac:dyDescent="0.3">
      <c r="B407" s="89" t="s">
        <v>189</v>
      </c>
      <c r="C407" s="108">
        <v>266.49068181818183</v>
      </c>
      <c r="D407" s="14"/>
      <c r="E407" s="14"/>
      <c r="F407" s="14"/>
    </row>
    <row r="408" spans="2:6" s="147" customFormat="1" x14ac:dyDescent="0.3">
      <c r="B408" s="89" t="s">
        <v>190</v>
      </c>
      <c r="C408" s="108">
        <v>204.34</v>
      </c>
      <c r="D408" s="14"/>
      <c r="E408" s="14"/>
      <c r="F408" s="14"/>
    </row>
    <row r="409" spans="2:6" s="147" customFormat="1" x14ac:dyDescent="0.3">
      <c r="B409" s="89" t="s">
        <v>191</v>
      </c>
      <c r="C409" s="108">
        <v>181.90082727272727</v>
      </c>
      <c r="D409" s="14"/>
      <c r="E409" s="14"/>
      <c r="F409" s="14"/>
    </row>
    <row r="410" spans="2:6" s="147" customFormat="1" x14ac:dyDescent="0.3">
      <c r="B410" s="89" t="s">
        <v>192</v>
      </c>
      <c r="C410" s="108">
        <v>345.83659999999998</v>
      </c>
      <c r="D410" s="14"/>
      <c r="E410" s="14"/>
      <c r="F410" s="14"/>
    </row>
    <row r="411" spans="2:6" s="147" customFormat="1" x14ac:dyDescent="0.3">
      <c r="B411" s="89" t="s">
        <v>193</v>
      </c>
      <c r="C411" s="108">
        <v>214.08220312499998</v>
      </c>
      <c r="D411" s="14"/>
      <c r="E411" s="14"/>
      <c r="F411" s="14"/>
    </row>
    <row r="412" spans="2:6" s="147" customFormat="1" x14ac:dyDescent="0.3">
      <c r="B412" s="89" t="s">
        <v>194</v>
      </c>
      <c r="C412" s="108">
        <v>152.00507462686568</v>
      </c>
      <c r="D412" s="14"/>
      <c r="E412" s="14"/>
      <c r="F412" s="14"/>
    </row>
    <row r="413" spans="2:6" s="147" customFormat="1" x14ac:dyDescent="0.3">
      <c r="B413" s="89" t="s">
        <v>195</v>
      </c>
      <c r="C413" s="108">
        <v>234.62341040462428</v>
      </c>
      <c r="D413" s="14"/>
      <c r="E413" s="14"/>
      <c r="F413" s="14"/>
    </row>
    <row r="414" spans="2:6" s="147" customFormat="1" x14ac:dyDescent="0.3">
      <c r="B414" s="92"/>
      <c r="C414" s="92"/>
      <c r="D414" s="14"/>
      <c r="E414" s="14"/>
      <c r="F414" s="14"/>
    </row>
    <row r="415" spans="2:6" s="147" customFormat="1" x14ac:dyDescent="0.3">
      <c r="B415" s="92"/>
      <c r="C415" s="92"/>
      <c r="D415" s="14"/>
      <c r="E415" s="14"/>
      <c r="F415" s="14"/>
    </row>
    <row r="416" spans="2:6" s="14" customFormat="1" x14ac:dyDescent="0.3">
      <c r="B416" s="239" t="s">
        <v>202</v>
      </c>
      <c r="C416" s="240"/>
    </row>
    <row r="417" spans="2:10" s="14" customFormat="1" ht="138" customHeight="1" x14ac:dyDescent="0.3">
      <c r="B417" s="109" t="s">
        <v>36</v>
      </c>
      <c r="C417" s="168" t="s">
        <v>224</v>
      </c>
    </row>
    <row r="418" spans="2:10" s="14" customFormat="1" x14ac:dyDescent="0.3">
      <c r="B418" s="101" t="s">
        <v>43</v>
      </c>
      <c r="C418" s="102">
        <v>24.040968500235074</v>
      </c>
      <c r="J418" s="14" t="s">
        <v>1</v>
      </c>
    </row>
    <row r="419" spans="2:10" s="14" customFormat="1" x14ac:dyDescent="0.3">
      <c r="B419" s="103" t="s">
        <v>138</v>
      </c>
      <c r="C419" s="104">
        <v>23.933333333333334</v>
      </c>
    </row>
    <row r="420" spans="2:10" s="14" customFormat="1" x14ac:dyDescent="0.3">
      <c r="B420" s="89" t="s">
        <v>37</v>
      </c>
      <c r="C420" s="108">
        <v>38.137601488497971</v>
      </c>
    </row>
    <row r="421" spans="2:10" s="14" customFormat="1" x14ac:dyDescent="0.3">
      <c r="B421" s="89" t="s">
        <v>139</v>
      </c>
      <c r="C421" s="108" t="s">
        <v>196</v>
      </c>
    </row>
    <row r="422" spans="2:10" s="14" customFormat="1" x14ac:dyDescent="0.3">
      <c r="B422" s="89" t="s">
        <v>140</v>
      </c>
      <c r="C422" s="108" t="s">
        <v>196</v>
      </c>
    </row>
    <row r="423" spans="2:10" s="14" customFormat="1" x14ac:dyDescent="0.3">
      <c r="B423" s="89" t="s">
        <v>141</v>
      </c>
      <c r="C423" s="108">
        <v>19.7376</v>
      </c>
    </row>
    <row r="424" spans="2:10" s="14" customFormat="1" x14ac:dyDescent="0.3">
      <c r="B424" s="89" t="s">
        <v>142</v>
      </c>
      <c r="C424" s="108" t="s">
        <v>196</v>
      </c>
    </row>
    <row r="425" spans="2:10" s="14" customFormat="1" x14ac:dyDescent="0.3">
      <c r="B425" s="89" t="s">
        <v>143</v>
      </c>
      <c r="C425" s="108" t="s">
        <v>196</v>
      </c>
    </row>
    <row r="426" spans="2:10" s="14" customFormat="1" x14ac:dyDescent="0.3">
      <c r="B426" s="89" t="s">
        <v>144</v>
      </c>
      <c r="C426" s="108">
        <v>28.289278350515463</v>
      </c>
    </row>
    <row r="427" spans="2:10" s="14" customFormat="1" x14ac:dyDescent="0.3">
      <c r="B427" s="89" t="s">
        <v>145</v>
      </c>
      <c r="C427" s="108" t="s">
        <v>196</v>
      </c>
    </row>
    <row r="428" spans="2:10" s="14" customFormat="1" x14ac:dyDescent="0.3">
      <c r="B428" s="89" t="s">
        <v>146</v>
      </c>
      <c r="C428" s="108">
        <v>18.871333333333332</v>
      </c>
    </row>
    <row r="429" spans="2:10" s="14" customFormat="1" x14ac:dyDescent="0.3">
      <c r="B429" s="89" t="s">
        <v>147</v>
      </c>
      <c r="C429" s="108">
        <v>32.931493506493503</v>
      </c>
    </row>
    <row r="430" spans="2:10" s="14" customFormat="1" x14ac:dyDescent="0.3">
      <c r="B430" s="89" t="s">
        <v>148</v>
      </c>
      <c r="C430" s="108" t="s">
        <v>196</v>
      </c>
    </row>
    <row r="431" spans="2:10" s="14" customFormat="1" x14ac:dyDescent="0.3">
      <c r="B431" s="89" t="s">
        <v>149</v>
      </c>
      <c r="C431" s="108">
        <v>21.80793103448276</v>
      </c>
    </row>
    <row r="432" spans="2:10" s="14" customFormat="1" x14ac:dyDescent="0.3">
      <c r="B432" s="89" t="s">
        <v>150</v>
      </c>
      <c r="C432" s="108">
        <v>18.505312499999999</v>
      </c>
    </row>
    <row r="433" spans="2:3" s="14" customFormat="1" x14ac:dyDescent="0.3">
      <c r="B433" s="89" t="s">
        <v>151</v>
      </c>
      <c r="C433" s="108">
        <v>23.933333333333334</v>
      </c>
    </row>
    <row r="434" spans="2:3" s="14" customFormat="1" x14ac:dyDescent="0.3">
      <c r="B434" s="89" t="s">
        <v>152</v>
      </c>
      <c r="C434" s="108">
        <v>19.144968299711813</v>
      </c>
    </row>
    <row r="435" spans="2:3" s="14" customFormat="1" x14ac:dyDescent="0.3">
      <c r="B435" s="89" t="s">
        <v>153</v>
      </c>
      <c r="C435" s="108">
        <v>19.541666666666668</v>
      </c>
    </row>
    <row r="436" spans="2:3" s="14" customFormat="1" x14ac:dyDescent="0.3">
      <c r="B436" s="89" t="s">
        <v>154</v>
      </c>
      <c r="C436" s="108">
        <v>22</v>
      </c>
    </row>
    <row r="437" spans="2:3" s="14" customFormat="1" x14ac:dyDescent="0.3">
      <c r="B437" s="89" t="s">
        <v>155</v>
      </c>
      <c r="C437" s="108" t="s">
        <v>196</v>
      </c>
    </row>
    <row r="438" spans="2:3" s="14" customFormat="1" x14ac:dyDescent="0.3">
      <c r="B438" s="89" t="s">
        <v>156</v>
      </c>
      <c r="C438" s="108">
        <v>17.9631929280397</v>
      </c>
    </row>
    <row r="439" spans="2:3" s="14" customFormat="1" x14ac:dyDescent="0.3">
      <c r="B439" s="89" t="s">
        <v>157</v>
      </c>
      <c r="C439" s="108">
        <v>21.273972602739725</v>
      </c>
    </row>
    <row r="440" spans="2:3" s="14" customFormat="1" x14ac:dyDescent="0.3">
      <c r="B440" s="89" t="s">
        <v>158</v>
      </c>
      <c r="C440" s="108">
        <v>26.446443148688044</v>
      </c>
    </row>
    <row r="441" spans="2:3" s="14" customFormat="1" x14ac:dyDescent="0.3">
      <c r="B441" s="89" t="s">
        <v>159</v>
      </c>
      <c r="C441" s="108" t="s">
        <v>196</v>
      </c>
    </row>
    <row r="442" spans="2:3" s="14" customFormat="1" x14ac:dyDescent="0.3">
      <c r="B442" s="89" t="s">
        <v>160</v>
      </c>
      <c r="C442" s="108">
        <v>23.419444444444444</v>
      </c>
    </row>
    <row r="443" spans="2:3" s="14" customFormat="1" x14ac:dyDescent="0.3">
      <c r="B443" s="89" t="s">
        <v>161</v>
      </c>
      <c r="C443" s="108">
        <v>22.502441860465115</v>
      </c>
    </row>
    <row r="444" spans="2:3" s="14" customFormat="1" x14ac:dyDescent="0.3">
      <c r="B444" s="89" t="s">
        <v>162</v>
      </c>
      <c r="C444" s="108" t="s">
        <v>196</v>
      </c>
    </row>
    <row r="445" spans="2:3" s="14" customFormat="1" x14ac:dyDescent="0.3">
      <c r="B445" s="89" t="s">
        <v>163</v>
      </c>
      <c r="C445" s="108" t="s">
        <v>196</v>
      </c>
    </row>
    <row r="446" spans="2:3" s="14" customFormat="1" x14ac:dyDescent="0.3">
      <c r="B446" s="89" t="s">
        <v>164</v>
      </c>
      <c r="C446" s="108">
        <v>30.432142857142857</v>
      </c>
    </row>
    <row r="447" spans="2:3" s="14" customFormat="1" x14ac:dyDescent="0.3">
      <c r="B447" s="89" t="s">
        <v>165</v>
      </c>
      <c r="C447" s="108">
        <v>31.533018867924529</v>
      </c>
    </row>
    <row r="448" spans="2:3" s="14" customFormat="1" x14ac:dyDescent="0.3">
      <c r="B448" s="89" t="s">
        <v>166</v>
      </c>
      <c r="C448" s="108">
        <v>32.466815642458101</v>
      </c>
    </row>
    <row r="449" spans="2:3" s="14" customFormat="1" x14ac:dyDescent="0.3">
      <c r="B449" s="89" t="s">
        <v>167</v>
      </c>
      <c r="C449" s="108">
        <v>25.7961836809367</v>
      </c>
    </row>
    <row r="450" spans="2:3" s="14" customFormat="1" x14ac:dyDescent="0.3">
      <c r="B450" s="89" t="s">
        <v>168</v>
      </c>
      <c r="C450" s="108">
        <v>17.521290322580644</v>
      </c>
    </row>
    <row r="451" spans="2:3" s="14" customFormat="1" x14ac:dyDescent="0.3">
      <c r="B451" s="89" t="s">
        <v>169</v>
      </c>
      <c r="C451" s="108" t="s">
        <v>196</v>
      </c>
    </row>
    <row r="452" spans="2:3" s="14" customFormat="1" x14ac:dyDescent="0.3">
      <c r="B452" s="89" t="s">
        <v>170</v>
      </c>
      <c r="C452" s="108">
        <v>23.700932632398754</v>
      </c>
    </row>
    <row r="453" spans="2:3" s="14" customFormat="1" x14ac:dyDescent="0.3">
      <c r="B453" s="89" t="s">
        <v>171</v>
      </c>
      <c r="C453" s="108">
        <v>24.018470764617692</v>
      </c>
    </row>
    <row r="454" spans="2:3" s="14" customFormat="1" x14ac:dyDescent="0.3">
      <c r="B454" s="89" t="s">
        <v>172</v>
      </c>
      <c r="C454" s="108">
        <v>21.666666666666668</v>
      </c>
    </row>
    <row r="455" spans="2:3" s="14" customFormat="1" x14ac:dyDescent="0.3">
      <c r="B455" s="33" t="s">
        <v>173</v>
      </c>
      <c r="C455" s="108">
        <v>20.421838347781744</v>
      </c>
    </row>
    <row r="456" spans="2:3" s="14" customFormat="1" x14ac:dyDescent="0.3">
      <c r="B456" s="89" t="s">
        <v>174</v>
      </c>
      <c r="C456" s="108">
        <v>20.498552081258712</v>
      </c>
    </row>
    <row r="457" spans="2:3" s="14" customFormat="1" x14ac:dyDescent="0.3">
      <c r="B457" s="89" t="s">
        <v>175</v>
      </c>
      <c r="C457" s="108">
        <v>52.566936376210229</v>
      </c>
    </row>
    <row r="458" spans="2:3" s="14" customFormat="1" x14ac:dyDescent="0.3">
      <c r="B458" s="89" t="s">
        <v>176</v>
      </c>
      <c r="C458" s="108">
        <v>28.611343749999996</v>
      </c>
    </row>
    <row r="459" spans="2:3" s="14" customFormat="1" x14ac:dyDescent="0.3">
      <c r="B459" s="89" t="s">
        <v>177</v>
      </c>
      <c r="C459" s="108">
        <v>19.320055865921788</v>
      </c>
    </row>
    <row r="460" spans="2:3" s="14" customFormat="1" x14ac:dyDescent="0.3">
      <c r="B460" s="89" t="s">
        <v>178</v>
      </c>
      <c r="C460" s="108">
        <v>27.236050156739811</v>
      </c>
    </row>
    <row r="461" spans="2:3" s="14" customFormat="1" x14ac:dyDescent="0.3">
      <c r="B461" s="89" t="s">
        <v>179</v>
      </c>
      <c r="C461" s="108">
        <v>26.24044776119403</v>
      </c>
    </row>
    <row r="462" spans="2:3" s="14" customFormat="1" x14ac:dyDescent="0.3">
      <c r="B462" s="89" t="s">
        <v>180</v>
      </c>
      <c r="C462" s="108">
        <v>32.264404494382021</v>
      </c>
    </row>
    <row r="463" spans="2:3" s="14" customFormat="1" x14ac:dyDescent="0.3">
      <c r="B463" s="89" t="s">
        <v>181</v>
      </c>
      <c r="C463" s="108">
        <v>26.808782816229115</v>
      </c>
    </row>
    <row r="464" spans="2:3" s="14" customFormat="1" x14ac:dyDescent="0.3">
      <c r="B464" s="89" t="s">
        <v>182</v>
      </c>
      <c r="C464" s="108">
        <v>26.392857142857142</v>
      </c>
    </row>
    <row r="465" spans="2:6" s="14" customFormat="1" x14ac:dyDescent="0.3">
      <c r="B465" s="89" t="s">
        <v>183</v>
      </c>
      <c r="C465" s="108" t="s">
        <v>196</v>
      </c>
    </row>
    <row r="466" spans="2:6" s="14" customFormat="1" x14ac:dyDescent="0.3">
      <c r="B466" s="89" t="s">
        <v>184</v>
      </c>
      <c r="C466" s="108" t="s">
        <v>196</v>
      </c>
    </row>
    <row r="467" spans="2:6" s="14" customFormat="1" x14ac:dyDescent="0.3">
      <c r="B467" s="89" t="s">
        <v>185</v>
      </c>
      <c r="C467" s="108">
        <v>26.464362850971924</v>
      </c>
    </row>
    <row r="468" spans="2:6" s="14" customFormat="1" x14ac:dyDescent="0.3">
      <c r="B468" s="89" t="s">
        <v>186</v>
      </c>
      <c r="C468" s="108">
        <v>29.476057692307691</v>
      </c>
    </row>
    <row r="469" spans="2:6" s="14" customFormat="1" x14ac:dyDescent="0.3">
      <c r="B469" s="89" t="s">
        <v>187</v>
      </c>
      <c r="C469" s="108">
        <v>29.187159090909088</v>
      </c>
    </row>
    <row r="470" spans="2:6" s="14" customFormat="1" x14ac:dyDescent="0.3">
      <c r="B470" s="89" t="s">
        <v>188</v>
      </c>
      <c r="C470" s="108">
        <v>18.043684210526315</v>
      </c>
    </row>
    <row r="471" spans="2:6" s="14" customFormat="1" x14ac:dyDescent="0.3">
      <c r="B471" s="89" t="s">
        <v>189</v>
      </c>
      <c r="C471" s="108" t="s">
        <v>196</v>
      </c>
    </row>
    <row r="472" spans="2:6" s="14" customFormat="1" x14ac:dyDescent="0.3">
      <c r="B472" s="89" t="s">
        <v>190</v>
      </c>
      <c r="C472" s="108" t="s">
        <v>196</v>
      </c>
    </row>
    <row r="473" spans="2:6" s="14" customFormat="1" x14ac:dyDescent="0.3">
      <c r="B473" s="89" t="s">
        <v>191</v>
      </c>
      <c r="C473" s="108">
        <v>25.485342465753426</v>
      </c>
    </row>
    <row r="474" spans="2:6" s="14" customFormat="1" x14ac:dyDescent="0.3">
      <c r="B474" s="89" t="s">
        <v>192</v>
      </c>
      <c r="C474" s="108" t="s">
        <v>196</v>
      </c>
    </row>
    <row r="475" spans="2:6" s="14" customFormat="1" x14ac:dyDescent="0.3">
      <c r="B475" s="89" t="s">
        <v>193</v>
      </c>
      <c r="C475" s="108">
        <v>21.823491686460809</v>
      </c>
    </row>
    <row r="476" spans="2:6" s="14" customFormat="1" x14ac:dyDescent="0.3">
      <c r="B476" s="89" t="s">
        <v>194</v>
      </c>
      <c r="C476" s="108">
        <v>19.272222222222222</v>
      </c>
    </row>
    <row r="477" spans="2:6" s="14" customFormat="1" x14ac:dyDescent="0.3">
      <c r="B477" s="89" t="s">
        <v>195</v>
      </c>
      <c r="C477" s="108" t="s">
        <v>196</v>
      </c>
    </row>
    <row r="478" spans="2:6" s="14" customFormat="1" x14ac:dyDescent="0.3">
      <c r="B478" s="92"/>
      <c r="C478" s="92"/>
    </row>
    <row r="479" spans="2:6" s="14" customFormat="1" x14ac:dyDescent="0.3">
      <c r="B479" s="92"/>
      <c r="C479" s="92"/>
    </row>
    <row r="480" spans="2:6" s="147" customFormat="1" x14ac:dyDescent="0.3">
      <c r="B480" s="92"/>
      <c r="C480" s="92"/>
      <c r="D480" s="14"/>
      <c r="E480" s="14"/>
      <c r="F480" s="14"/>
    </row>
    <row r="481" spans="2:10" s="147" customFormat="1" x14ac:dyDescent="0.3">
      <c r="B481" s="92"/>
      <c r="C481" s="92"/>
      <c r="D481" s="14"/>
      <c r="E481" s="14"/>
      <c r="F481" s="14"/>
      <c r="G481" s="14"/>
      <c r="H481" s="14"/>
      <c r="I481" s="14"/>
      <c r="J481" s="14"/>
    </row>
    <row r="482" spans="2:10" s="147" customFormat="1" x14ac:dyDescent="0.3">
      <c r="B482" s="239" t="s">
        <v>202</v>
      </c>
      <c r="C482" s="240"/>
      <c r="D482" s="14"/>
      <c r="E482" s="14"/>
      <c r="F482" s="14"/>
      <c r="G482" s="14"/>
      <c r="H482" s="14"/>
      <c r="I482" s="14"/>
      <c r="J482" s="14"/>
    </row>
    <row r="483" spans="2:10" s="147" customFormat="1" ht="157.5" customHeight="1" x14ac:dyDescent="0.3">
      <c r="B483" s="109" t="s">
        <v>36</v>
      </c>
      <c r="C483" s="168" t="s">
        <v>225</v>
      </c>
      <c r="D483" s="14"/>
      <c r="E483" s="14"/>
      <c r="F483" s="14"/>
      <c r="G483" s="14"/>
      <c r="H483" s="14"/>
      <c r="I483" s="14"/>
      <c r="J483" s="14"/>
    </row>
    <row r="484" spans="2:10" s="147" customFormat="1" x14ac:dyDescent="0.3">
      <c r="B484" s="101" t="s">
        <v>43</v>
      </c>
      <c r="C484" s="102">
        <v>18.59720659302727</v>
      </c>
      <c r="D484" s="14"/>
      <c r="E484" s="14"/>
      <c r="F484" s="14"/>
      <c r="G484" s="14"/>
      <c r="H484" s="14"/>
      <c r="I484" s="14"/>
      <c r="J484" s="14" t="s">
        <v>1</v>
      </c>
    </row>
    <row r="485" spans="2:10" s="147" customFormat="1" x14ac:dyDescent="0.3">
      <c r="B485" s="103" t="s">
        <v>138</v>
      </c>
      <c r="C485" s="104">
        <v>19.099306916061476</v>
      </c>
      <c r="D485" s="14"/>
      <c r="E485" s="14"/>
      <c r="F485" s="14"/>
      <c r="G485" s="14"/>
      <c r="H485" s="14"/>
      <c r="I485" s="14"/>
      <c r="J485" s="14"/>
    </row>
    <row r="486" spans="2:10" s="147" customFormat="1" x14ac:dyDescent="0.3">
      <c r="B486" s="89" t="s">
        <v>37</v>
      </c>
      <c r="C486" s="108">
        <v>23.671612903225807</v>
      </c>
      <c r="D486" s="14"/>
      <c r="E486" s="14"/>
      <c r="F486" s="14"/>
      <c r="G486" s="14"/>
      <c r="H486" s="14"/>
      <c r="I486" s="14"/>
      <c r="J486" s="14"/>
    </row>
    <row r="487" spans="2:10" s="147" customFormat="1" x14ac:dyDescent="0.3">
      <c r="B487" s="89" t="s">
        <v>139</v>
      </c>
      <c r="C487" s="108" t="s">
        <v>196</v>
      </c>
      <c r="D487" s="14"/>
      <c r="E487" s="14"/>
      <c r="F487" s="14"/>
      <c r="G487" s="14"/>
      <c r="H487" s="14"/>
      <c r="I487" s="14"/>
      <c r="J487" s="14"/>
    </row>
    <row r="488" spans="2:10" s="147" customFormat="1" x14ac:dyDescent="0.3">
      <c r="B488" s="89" t="s">
        <v>140</v>
      </c>
      <c r="C488" s="108" t="s">
        <v>196</v>
      </c>
      <c r="D488" s="14"/>
      <c r="E488" s="14"/>
      <c r="F488" s="14"/>
      <c r="G488" s="14"/>
      <c r="H488" s="14"/>
      <c r="I488" s="14"/>
      <c r="J488" s="14"/>
    </row>
    <row r="489" spans="2:10" s="147" customFormat="1" x14ac:dyDescent="0.3">
      <c r="B489" s="89" t="s">
        <v>141</v>
      </c>
      <c r="C489" s="108" t="s">
        <v>196</v>
      </c>
      <c r="D489" s="14"/>
      <c r="E489" s="14"/>
      <c r="F489" s="14"/>
      <c r="G489" s="14"/>
      <c r="H489" s="14"/>
      <c r="I489" s="14"/>
      <c r="J489" s="14"/>
    </row>
    <row r="490" spans="2:10" s="147" customFormat="1" x14ac:dyDescent="0.3">
      <c r="B490" s="89" t="s">
        <v>142</v>
      </c>
      <c r="C490" s="108" t="s">
        <v>196</v>
      </c>
      <c r="D490" s="14"/>
      <c r="E490" s="14"/>
      <c r="F490" s="14"/>
      <c r="G490" s="14"/>
      <c r="H490" s="14"/>
      <c r="I490" s="14"/>
      <c r="J490" s="14"/>
    </row>
    <row r="491" spans="2:10" s="147" customFormat="1" x14ac:dyDescent="0.3">
      <c r="B491" s="89" t="s">
        <v>143</v>
      </c>
      <c r="C491" s="108" t="s">
        <v>196</v>
      </c>
      <c r="D491" s="14"/>
      <c r="E491" s="14"/>
      <c r="F491" s="14"/>
      <c r="G491" s="14"/>
      <c r="H491" s="14"/>
      <c r="I491" s="14"/>
      <c r="J491" s="14"/>
    </row>
    <row r="492" spans="2:10" s="147" customFormat="1" x14ac:dyDescent="0.3">
      <c r="B492" s="89" t="s">
        <v>144</v>
      </c>
      <c r="C492" s="108">
        <v>21.114864864864863</v>
      </c>
      <c r="D492" s="14"/>
      <c r="E492" s="14"/>
      <c r="F492" s="14"/>
      <c r="G492" s="14"/>
      <c r="H492" s="14"/>
      <c r="I492" s="14"/>
      <c r="J492" s="14"/>
    </row>
    <row r="493" spans="2:10" s="147" customFormat="1" x14ac:dyDescent="0.3">
      <c r="B493" s="89" t="s">
        <v>145</v>
      </c>
      <c r="C493" s="108" t="s">
        <v>196</v>
      </c>
      <c r="D493" s="14"/>
      <c r="E493" s="14"/>
      <c r="F493" s="14"/>
      <c r="G493" s="14"/>
      <c r="H493" s="14"/>
      <c r="I493" s="14"/>
      <c r="J493" s="14"/>
    </row>
    <row r="494" spans="2:10" s="147" customFormat="1" x14ac:dyDescent="0.3">
      <c r="B494" s="89" t="s">
        <v>146</v>
      </c>
      <c r="C494" s="108" t="s">
        <v>196</v>
      </c>
      <c r="D494" s="14"/>
      <c r="E494" s="14"/>
      <c r="F494" s="14"/>
      <c r="G494" s="14"/>
      <c r="H494" s="14"/>
      <c r="I494" s="14"/>
      <c r="J494" s="14"/>
    </row>
    <row r="495" spans="2:10" s="147" customFormat="1" x14ac:dyDescent="0.3">
      <c r="B495" s="89" t="s">
        <v>147</v>
      </c>
      <c r="C495" s="108">
        <v>26.712511091393079</v>
      </c>
      <c r="D495" s="14"/>
      <c r="E495" s="14"/>
      <c r="F495" s="14"/>
      <c r="G495" s="14"/>
      <c r="H495" s="14"/>
      <c r="I495" s="14"/>
      <c r="J495" s="14"/>
    </row>
    <row r="496" spans="2:10" s="147" customFormat="1" x14ac:dyDescent="0.3">
      <c r="B496" s="89" t="s">
        <v>148</v>
      </c>
      <c r="C496" s="108" t="s">
        <v>196</v>
      </c>
      <c r="D496" s="14"/>
      <c r="E496" s="14"/>
      <c r="F496" s="14"/>
      <c r="G496" s="14"/>
      <c r="H496" s="14"/>
      <c r="I496" s="14"/>
      <c r="J496" s="14"/>
    </row>
    <row r="497" spans="2:3" s="147" customFormat="1" x14ac:dyDescent="0.3">
      <c r="B497" s="89" t="s">
        <v>149</v>
      </c>
      <c r="C497" s="108" t="s">
        <v>196</v>
      </c>
    </row>
    <row r="498" spans="2:3" s="147" customFormat="1" x14ac:dyDescent="0.3">
      <c r="B498" s="89" t="s">
        <v>150</v>
      </c>
      <c r="C498" s="108" t="s">
        <v>196</v>
      </c>
    </row>
    <row r="499" spans="2:3" s="147" customFormat="1" x14ac:dyDescent="0.3">
      <c r="B499" s="89" t="s">
        <v>151</v>
      </c>
      <c r="C499" s="108" t="s">
        <v>196</v>
      </c>
    </row>
    <row r="500" spans="2:3" s="147" customFormat="1" x14ac:dyDescent="0.3">
      <c r="B500" s="89" t="s">
        <v>152</v>
      </c>
      <c r="C500" s="108">
        <v>18.072789115646259</v>
      </c>
    </row>
    <row r="501" spans="2:3" s="147" customFormat="1" x14ac:dyDescent="0.3">
      <c r="B501" s="89" t="s">
        <v>153</v>
      </c>
      <c r="C501" s="108">
        <v>15.25</v>
      </c>
    </row>
    <row r="502" spans="2:3" s="147" customFormat="1" x14ac:dyDescent="0.3">
      <c r="B502" s="89" t="s">
        <v>154</v>
      </c>
      <c r="C502" s="108" t="s">
        <v>196</v>
      </c>
    </row>
    <row r="503" spans="2:3" s="147" customFormat="1" x14ac:dyDescent="0.3">
      <c r="B503" s="89" t="s">
        <v>155</v>
      </c>
      <c r="C503" s="108" t="s">
        <v>196</v>
      </c>
    </row>
    <row r="504" spans="2:3" s="147" customFormat="1" x14ac:dyDescent="0.3">
      <c r="B504" s="89" t="s">
        <v>156</v>
      </c>
      <c r="C504" s="108">
        <v>14.337434412265759</v>
      </c>
    </row>
    <row r="505" spans="2:3" s="147" customFormat="1" x14ac:dyDescent="0.3">
      <c r="B505" s="89" t="s">
        <v>157</v>
      </c>
      <c r="C505" s="108">
        <v>24.804857142857141</v>
      </c>
    </row>
    <row r="506" spans="2:3" s="147" customFormat="1" x14ac:dyDescent="0.3">
      <c r="B506" s="89" t="s">
        <v>158</v>
      </c>
      <c r="C506" s="108">
        <v>17.742424242424242</v>
      </c>
    </row>
    <row r="507" spans="2:3" s="147" customFormat="1" x14ac:dyDescent="0.3">
      <c r="B507" s="89" t="s">
        <v>159</v>
      </c>
      <c r="C507" s="108" t="s">
        <v>196</v>
      </c>
    </row>
    <row r="508" spans="2:3" s="147" customFormat="1" x14ac:dyDescent="0.3">
      <c r="B508" s="89" t="s">
        <v>160</v>
      </c>
      <c r="C508" s="108" t="s">
        <v>196</v>
      </c>
    </row>
    <row r="509" spans="2:3" s="147" customFormat="1" x14ac:dyDescent="0.3">
      <c r="B509" s="89" t="s">
        <v>161</v>
      </c>
      <c r="C509" s="108">
        <v>17.305121951219512</v>
      </c>
    </row>
    <row r="510" spans="2:3" s="147" customFormat="1" x14ac:dyDescent="0.3">
      <c r="B510" s="89" t="s">
        <v>162</v>
      </c>
      <c r="C510" s="108" t="s">
        <v>196</v>
      </c>
    </row>
    <row r="511" spans="2:3" s="147" customFormat="1" x14ac:dyDescent="0.3">
      <c r="B511" s="89" t="s">
        <v>163</v>
      </c>
      <c r="C511" s="108" t="s">
        <v>196</v>
      </c>
    </row>
    <row r="512" spans="2:3" s="147" customFormat="1" x14ac:dyDescent="0.3">
      <c r="B512" s="89" t="s">
        <v>164</v>
      </c>
      <c r="C512" s="108">
        <v>16.23076923076923</v>
      </c>
    </row>
    <row r="513" spans="2:3" s="147" customFormat="1" x14ac:dyDescent="0.3">
      <c r="B513" s="89" t="s">
        <v>165</v>
      </c>
      <c r="C513" s="108">
        <v>18.321764705882355</v>
      </c>
    </row>
    <row r="514" spans="2:3" s="147" customFormat="1" x14ac:dyDescent="0.3">
      <c r="B514" s="89" t="s">
        <v>166</v>
      </c>
      <c r="C514" s="108" t="s">
        <v>196</v>
      </c>
    </row>
    <row r="515" spans="2:3" s="147" customFormat="1" x14ac:dyDescent="0.3">
      <c r="B515" s="89" t="s">
        <v>167</v>
      </c>
      <c r="C515" s="108">
        <v>21.195482315112539</v>
      </c>
    </row>
    <row r="516" spans="2:3" s="147" customFormat="1" x14ac:dyDescent="0.3">
      <c r="B516" s="89" t="s">
        <v>168</v>
      </c>
      <c r="C516" s="108" t="s">
        <v>196</v>
      </c>
    </row>
    <row r="517" spans="2:3" s="147" customFormat="1" x14ac:dyDescent="0.3">
      <c r="B517" s="89" t="s">
        <v>169</v>
      </c>
      <c r="C517" s="108" t="s">
        <v>196</v>
      </c>
    </row>
    <row r="518" spans="2:3" s="147" customFormat="1" x14ac:dyDescent="0.3">
      <c r="B518" s="89" t="s">
        <v>170</v>
      </c>
      <c r="C518" s="108">
        <v>18.579612129760225</v>
      </c>
    </row>
    <row r="519" spans="2:3" s="147" customFormat="1" x14ac:dyDescent="0.3">
      <c r="B519" s="89" t="s">
        <v>171</v>
      </c>
      <c r="C519" s="108">
        <v>19.586048387096774</v>
      </c>
    </row>
    <row r="520" spans="2:3" s="147" customFormat="1" x14ac:dyDescent="0.3">
      <c r="B520" s="89" t="s">
        <v>172</v>
      </c>
      <c r="C520" s="108" t="s">
        <v>196</v>
      </c>
    </row>
    <row r="521" spans="2:3" s="147" customFormat="1" x14ac:dyDescent="0.3">
      <c r="B521" s="33" t="s">
        <v>173</v>
      </c>
      <c r="C521" s="108">
        <v>12.6088134057971</v>
      </c>
    </row>
    <row r="522" spans="2:3" s="147" customFormat="1" x14ac:dyDescent="0.3">
      <c r="B522" s="89" t="s">
        <v>174</v>
      </c>
      <c r="C522" s="108">
        <v>20.390267111853088</v>
      </c>
    </row>
    <row r="523" spans="2:3" s="147" customFormat="1" x14ac:dyDescent="0.3">
      <c r="B523" s="89" t="s">
        <v>175</v>
      </c>
      <c r="C523" s="108">
        <v>26.660377358490567</v>
      </c>
    </row>
    <row r="524" spans="2:3" s="147" customFormat="1" x14ac:dyDescent="0.3">
      <c r="B524" s="89" t="s">
        <v>176</v>
      </c>
      <c r="C524" s="108">
        <v>21.616438356164384</v>
      </c>
    </row>
    <row r="525" spans="2:3" s="147" customFormat="1" x14ac:dyDescent="0.3">
      <c r="B525" s="89" t="s">
        <v>177</v>
      </c>
      <c r="C525" s="108">
        <v>16.357142857142858</v>
      </c>
    </row>
    <row r="526" spans="2:3" s="147" customFormat="1" x14ac:dyDescent="0.3">
      <c r="B526" s="89" t="s">
        <v>178</v>
      </c>
      <c r="C526" s="108">
        <v>18.612565445026178</v>
      </c>
    </row>
    <row r="527" spans="2:3" s="147" customFormat="1" x14ac:dyDescent="0.3">
      <c r="B527" s="89" t="s">
        <v>179</v>
      </c>
      <c r="C527" s="108">
        <v>25.683461538461536</v>
      </c>
    </row>
    <row r="528" spans="2:3" s="147" customFormat="1" x14ac:dyDescent="0.3">
      <c r="B528" s="89" t="s">
        <v>180</v>
      </c>
      <c r="C528" s="108">
        <v>22.355527638190956</v>
      </c>
    </row>
    <row r="529" spans="2:3" s="147" customFormat="1" x14ac:dyDescent="0.3">
      <c r="B529" s="89" t="s">
        <v>181</v>
      </c>
      <c r="C529" s="108">
        <v>17.967213114754099</v>
      </c>
    </row>
    <row r="530" spans="2:3" s="147" customFormat="1" x14ac:dyDescent="0.3">
      <c r="B530" s="89" t="s">
        <v>182</v>
      </c>
      <c r="C530" s="108" t="s">
        <v>196</v>
      </c>
    </row>
    <row r="531" spans="2:3" s="147" customFormat="1" x14ac:dyDescent="0.3">
      <c r="B531" s="89" t="s">
        <v>183</v>
      </c>
      <c r="C531" s="108" t="s">
        <v>196</v>
      </c>
    </row>
    <row r="532" spans="2:3" s="147" customFormat="1" x14ac:dyDescent="0.3">
      <c r="B532" s="89" t="s">
        <v>184</v>
      </c>
      <c r="C532" s="108" t="s">
        <v>196</v>
      </c>
    </row>
    <row r="533" spans="2:3" s="147" customFormat="1" x14ac:dyDescent="0.3">
      <c r="B533" s="89" t="s">
        <v>185</v>
      </c>
      <c r="C533" s="108">
        <v>24.410256410256409</v>
      </c>
    </row>
    <row r="534" spans="2:3" s="147" customFormat="1" x14ac:dyDescent="0.3">
      <c r="B534" s="89" t="s">
        <v>186</v>
      </c>
      <c r="C534" s="108">
        <v>17.854368932038835</v>
      </c>
    </row>
    <row r="535" spans="2:3" s="147" customFormat="1" x14ac:dyDescent="0.3">
      <c r="B535" s="89" t="s">
        <v>187</v>
      </c>
      <c r="C535" s="108">
        <v>35.086363636363636</v>
      </c>
    </row>
    <row r="536" spans="2:3" s="147" customFormat="1" x14ac:dyDescent="0.3">
      <c r="B536" s="89" t="s">
        <v>188</v>
      </c>
      <c r="C536" s="108" t="s">
        <v>196</v>
      </c>
    </row>
    <row r="537" spans="2:3" s="147" customFormat="1" x14ac:dyDescent="0.3">
      <c r="B537" s="89" t="s">
        <v>189</v>
      </c>
      <c r="C537" s="108" t="s">
        <v>196</v>
      </c>
    </row>
    <row r="538" spans="2:3" s="147" customFormat="1" x14ac:dyDescent="0.3">
      <c r="B538" s="89" t="s">
        <v>190</v>
      </c>
      <c r="C538" s="108" t="s">
        <v>196</v>
      </c>
    </row>
    <row r="539" spans="2:3" s="147" customFormat="1" x14ac:dyDescent="0.3">
      <c r="B539" s="89" t="s">
        <v>191</v>
      </c>
      <c r="C539" s="108">
        <v>20.447073170731709</v>
      </c>
    </row>
    <row r="540" spans="2:3" s="147" customFormat="1" x14ac:dyDescent="0.3">
      <c r="B540" s="89" t="s">
        <v>192</v>
      </c>
      <c r="C540" s="108" t="s">
        <v>196</v>
      </c>
    </row>
    <row r="541" spans="2:3" s="147" customFormat="1" x14ac:dyDescent="0.3">
      <c r="B541" s="89" t="s">
        <v>193</v>
      </c>
      <c r="C541" s="108">
        <v>17.815315315315317</v>
      </c>
    </row>
    <row r="542" spans="2:3" s="147" customFormat="1" x14ac:dyDescent="0.3">
      <c r="B542" s="89" t="s">
        <v>194</v>
      </c>
      <c r="C542" s="108" t="s">
        <v>196</v>
      </c>
    </row>
    <row r="543" spans="2:3" s="147" customFormat="1" x14ac:dyDescent="0.3">
      <c r="B543" s="89" t="s">
        <v>195</v>
      </c>
      <c r="C543" s="108" t="s">
        <v>196</v>
      </c>
    </row>
    <row r="544" spans="2:3" s="147" customFormat="1" x14ac:dyDescent="0.3">
      <c r="B544" s="92"/>
      <c r="C544" s="92"/>
    </row>
    <row r="545" spans="2:4" s="147" customFormat="1" x14ac:dyDescent="0.3">
      <c r="B545" s="92"/>
      <c r="C545" s="92"/>
      <c r="D545" s="14"/>
    </row>
    <row r="546" spans="2:4" s="12" customFormat="1" ht="14.25" customHeight="1" x14ac:dyDescent="0.3">
      <c r="B546" s="225" t="s">
        <v>202</v>
      </c>
      <c r="C546" s="225"/>
      <c r="D546" s="14"/>
    </row>
    <row r="547" spans="2:4" s="14" customFormat="1" ht="104.25" customHeight="1" x14ac:dyDescent="0.3">
      <c r="B547" s="99" t="s">
        <v>36</v>
      </c>
      <c r="C547" s="100" t="s">
        <v>226</v>
      </c>
    </row>
    <row r="548" spans="2:4" s="14" customFormat="1" x14ac:dyDescent="0.3">
      <c r="B548" s="101" t="s">
        <v>43</v>
      </c>
      <c r="C548" s="102">
        <v>10.199999999999999</v>
      </c>
    </row>
    <row r="549" spans="2:4" s="14" customFormat="1" x14ac:dyDescent="0.3">
      <c r="B549" s="103" t="s">
        <v>138</v>
      </c>
      <c r="C549" s="104">
        <v>9.6</v>
      </c>
    </row>
    <row r="550" spans="2:4" s="14" customFormat="1" x14ac:dyDescent="0.3">
      <c r="B550" s="89" t="s">
        <v>37</v>
      </c>
      <c r="C550" s="108">
        <v>32.200000000000003</v>
      </c>
    </row>
    <row r="551" spans="2:4" s="14" customFormat="1" x14ac:dyDescent="0.3">
      <c r="B551" s="89" t="s">
        <v>139</v>
      </c>
      <c r="C551" s="108" t="s">
        <v>196</v>
      </c>
    </row>
    <row r="552" spans="2:4" s="14" customFormat="1" x14ac:dyDescent="0.3">
      <c r="B552" s="89" t="s">
        <v>140</v>
      </c>
      <c r="C552" s="108" t="s">
        <v>196</v>
      </c>
    </row>
    <row r="553" spans="2:4" s="14" customFormat="1" x14ac:dyDescent="0.3">
      <c r="B553" s="89" t="s">
        <v>141</v>
      </c>
      <c r="C553" s="108" t="s">
        <v>227</v>
      </c>
    </row>
    <row r="554" spans="2:4" s="14" customFormat="1" x14ac:dyDescent="0.3">
      <c r="B554" s="89" t="s">
        <v>142</v>
      </c>
      <c r="C554" s="108" t="s">
        <v>196</v>
      </c>
    </row>
    <row r="555" spans="2:4" s="14" customFormat="1" x14ac:dyDescent="0.3">
      <c r="B555" s="89" t="s">
        <v>143</v>
      </c>
      <c r="C555" s="108" t="s">
        <v>196</v>
      </c>
    </row>
    <row r="556" spans="2:4" s="14" customFormat="1" x14ac:dyDescent="0.3">
      <c r="B556" s="89" t="s">
        <v>144</v>
      </c>
      <c r="C556" s="108">
        <v>10.5</v>
      </c>
    </row>
    <row r="557" spans="2:4" s="14" customFormat="1" x14ac:dyDescent="0.3">
      <c r="B557" s="89" t="s">
        <v>145</v>
      </c>
      <c r="C557" s="108" t="s">
        <v>196</v>
      </c>
    </row>
    <row r="558" spans="2:4" s="14" customFormat="1" x14ac:dyDescent="0.3">
      <c r="B558" s="89" t="s">
        <v>146</v>
      </c>
      <c r="C558" s="108">
        <v>5.2</v>
      </c>
    </row>
    <row r="559" spans="2:4" s="14" customFormat="1" x14ac:dyDescent="0.3">
      <c r="B559" s="89" t="s">
        <v>147</v>
      </c>
      <c r="C559" s="108">
        <v>3.4</v>
      </c>
    </row>
    <row r="560" spans="2:4" s="14" customFormat="1" x14ac:dyDescent="0.3">
      <c r="B560" s="89" t="s">
        <v>148</v>
      </c>
      <c r="C560" s="108" t="s">
        <v>196</v>
      </c>
    </row>
    <row r="561" spans="2:3" s="14" customFormat="1" x14ac:dyDescent="0.3">
      <c r="B561" s="89" t="s">
        <v>149</v>
      </c>
      <c r="C561" s="108">
        <v>17.8</v>
      </c>
    </row>
    <row r="562" spans="2:3" s="14" customFormat="1" x14ac:dyDescent="0.3">
      <c r="B562" s="89" t="s">
        <v>150</v>
      </c>
      <c r="C562" s="108">
        <v>0</v>
      </c>
    </row>
    <row r="563" spans="2:3" s="14" customFormat="1" x14ac:dyDescent="0.3">
      <c r="B563" s="89" t="s">
        <v>151</v>
      </c>
      <c r="C563" s="108" t="s">
        <v>196</v>
      </c>
    </row>
    <row r="564" spans="2:3" s="14" customFormat="1" x14ac:dyDescent="0.3">
      <c r="B564" s="89" t="s">
        <v>152</v>
      </c>
      <c r="C564" s="108">
        <v>4.7</v>
      </c>
    </row>
    <row r="565" spans="2:3" s="14" customFormat="1" x14ac:dyDescent="0.3">
      <c r="B565" s="89" t="s">
        <v>153</v>
      </c>
      <c r="C565" s="108" t="s">
        <v>196</v>
      </c>
    </row>
    <row r="566" spans="2:3" s="14" customFormat="1" x14ac:dyDescent="0.3">
      <c r="B566" s="89" t="s">
        <v>154</v>
      </c>
      <c r="C566" s="108" t="s">
        <v>196</v>
      </c>
    </row>
    <row r="567" spans="2:3" s="14" customFormat="1" x14ac:dyDescent="0.3">
      <c r="B567" s="89" t="s">
        <v>155</v>
      </c>
      <c r="C567" s="108" t="s">
        <v>196</v>
      </c>
    </row>
    <row r="568" spans="2:3" s="14" customFormat="1" x14ac:dyDescent="0.3">
      <c r="B568" s="89" t="s">
        <v>156</v>
      </c>
      <c r="C568" s="108" t="s">
        <v>228</v>
      </c>
    </row>
    <row r="569" spans="2:3" s="14" customFormat="1" x14ac:dyDescent="0.3">
      <c r="B569" s="89" t="s">
        <v>157</v>
      </c>
      <c r="C569" s="108" t="s">
        <v>196</v>
      </c>
    </row>
    <row r="570" spans="2:3" s="14" customFormat="1" x14ac:dyDescent="0.3">
      <c r="B570" s="89" t="s">
        <v>158</v>
      </c>
      <c r="C570" s="108">
        <v>9.1</v>
      </c>
    </row>
    <row r="571" spans="2:3" s="14" customFormat="1" x14ac:dyDescent="0.3">
      <c r="B571" s="89" t="s">
        <v>159</v>
      </c>
      <c r="C571" s="108" t="s">
        <v>196</v>
      </c>
    </row>
    <row r="572" spans="2:3" s="14" customFormat="1" x14ac:dyDescent="0.3">
      <c r="B572" s="89" t="s">
        <v>160</v>
      </c>
      <c r="C572" s="108" t="s">
        <v>196</v>
      </c>
    </row>
    <row r="573" spans="2:3" s="14" customFormat="1" x14ac:dyDescent="0.3">
      <c r="B573" s="89" t="s">
        <v>161</v>
      </c>
      <c r="C573" s="108">
        <v>5.5</v>
      </c>
    </row>
    <row r="574" spans="2:3" s="14" customFormat="1" x14ac:dyDescent="0.3">
      <c r="B574" s="89" t="s">
        <v>162</v>
      </c>
      <c r="C574" s="108" t="s">
        <v>196</v>
      </c>
    </row>
    <row r="575" spans="2:3" s="14" customFormat="1" x14ac:dyDescent="0.3">
      <c r="B575" s="89" t="s">
        <v>163</v>
      </c>
      <c r="C575" s="108" t="s">
        <v>196</v>
      </c>
    </row>
    <row r="576" spans="2:3" s="14" customFormat="1" x14ac:dyDescent="0.3">
      <c r="B576" s="89" t="s">
        <v>164</v>
      </c>
      <c r="C576" s="108">
        <v>10</v>
      </c>
    </row>
    <row r="577" spans="2:3" s="14" customFormat="1" x14ac:dyDescent="0.3">
      <c r="B577" s="89" t="s">
        <v>165</v>
      </c>
      <c r="C577" s="108">
        <v>0</v>
      </c>
    </row>
    <row r="578" spans="2:3" s="14" customFormat="1" x14ac:dyDescent="0.3">
      <c r="B578" s="89" t="s">
        <v>166</v>
      </c>
      <c r="C578" s="108" t="s">
        <v>196</v>
      </c>
    </row>
    <row r="579" spans="2:3" s="14" customFormat="1" x14ac:dyDescent="0.3">
      <c r="B579" s="89" t="s">
        <v>167</v>
      </c>
      <c r="C579" s="108">
        <v>7.7</v>
      </c>
    </row>
    <row r="580" spans="2:3" s="14" customFormat="1" x14ac:dyDescent="0.3">
      <c r="B580" s="89" t="s">
        <v>168</v>
      </c>
      <c r="C580" s="108" t="s">
        <v>228</v>
      </c>
    </row>
    <row r="581" spans="2:3" s="14" customFormat="1" x14ac:dyDescent="0.3">
      <c r="B581" s="89" t="s">
        <v>169</v>
      </c>
      <c r="C581" s="108" t="s">
        <v>196</v>
      </c>
    </row>
    <row r="582" spans="2:3" s="14" customFormat="1" x14ac:dyDescent="0.3">
      <c r="B582" s="89" t="s">
        <v>170</v>
      </c>
      <c r="C582" s="108">
        <v>3.4</v>
      </c>
    </row>
    <row r="583" spans="2:3" s="14" customFormat="1" x14ac:dyDescent="0.3">
      <c r="B583" s="89" t="s">
        <v>171</v>
      </c>
      <c r="C583" s="108">
        <v>11.9</v>
      </c>
    </row>
    <row r="584" spans="2:3" s="14" customFormat="1" x14ac:dyDescent="0.3">
      <c r="B584" s="89" t="s">
        <v>172</v>
      </c>
      <c r="C584" s="108" t="s">
        <v>196</v>
      </c>
    </row>
    <row r="585" spans="2:3" s="14" customFormat="1" x14ac:dyDescent="0.3">
      <c r="B585" s="33" t="s">
        <v>173</v>
      </c>
      <c r="C585" s="108">
        <v>21.1</v>
      </c>
    </row>
    <row r="586" spans="2:3" s="14" customFormat="1" x14ac:dyDescent="0.3">
      <c r="B586" s="89" t="s">
        <v>174</v>
      </c>
      <c r="C586" s="108">
        <v>4.9000000000000004</v>
      </c>
    </row>
    <row r="587" spans="2:3" s="14" customFormat="1" x14ac:dyDescent="0.3">
      <c r="B587" s="89" t="s">
        <v>175</v>
      </c>
      <c r="C587" s="108">
        <v>32.9</v>
      </c>
    </row>
    <row r="588" spans="2:3" s="14" customFormat="1" x14ac:dyDescent="0.3">
      <c r="B588" s="89" t="s">
        <v>176</v>
      </c>
      <c r="C588" s="108">
        <v>4.8</v>
      </c>
    </row>
    <row r="589" spans="2:3" s="14" customFormat="1" x14ac:dyDescent="0.3">
      <c r="B589" s="89" t="s">
        <v>177</v>
      </c>
      <c r="C589" s="108">
        <v>2.2999999999999998</v>
      </c>
    </row>
    <row r="590" spans="2:3" s="14" customFormat="1" x14ac:dyDescent="0.3">
      <c r="B590" s="89" t="s">
        <v>178</v>
      </c>
      <c r="C590" s="108">
        <v>6.7</v>
      </c>
    </row>
    <row r="591" spans="2:3" s="14" customFormat="1" x14ac:dyDescent="0.3">
      <c r="B591" s="89" t="s">
        <v>179</v>
      </c>
      <c r="C591" s="108" t="s">
        <v>227</v>
      </c>
    </row>
    <row r="592" spans="2:3" s="14" customFormat="1" x14ac:dyDescent="0.3">
      <c r="B592" s="89" t="s">
        <v>180</v>
      </c>
      <c r="C592" s="108" t="s">
        <v>228</v>
      </c>
    </row>
    <row r="593" spans="2:3" s="14" customFormat="1" x14ac:dyDescent="0.3">
      <c r="B593" s="89" t="s">
        <v>181</v>
      </c>
      <c r="C593" s="108">
        <v>7.1</v>
      </c>
    </row>
    <row r="594" spans="2:3" s="14" customFormat="1" x14ac:dyDescent="0.3">
      <c r="B594" s="89" t="s">
        <v>182</v>
      </c>
      <c r="C594" s="108">
        <v>25.3</v>
      </c>
    </row>
    <row r="595" spans="2:3" s="14" customFormat="1" x14ac:dyDescent="0.3">
      <c r="B595" s="89" t="s">
        <v>183</v>
      </c>
      <c r="C595" s="108" t="s">
        <v>196</v>
      </c>
    </row>
    <row r="596" spans="2:3" s="14" customFormat="1" x14ac:dyDescent="0.3">
      <c r="B596" s="89" t="s">
        <v>184</v>
      </c>
      <c r="C596" s="108" t="s">
        <v>196</v>
      </c>
    </row>
    <row r="597" spans="2:3" s="14" customFormat="1" x14ac:dyDescent="0.3">
      <c r="B597" s="89" t="s">
        <v>185</v>
      </c>
      <c r="C597" s="108">
        <v>33.5</v>
      </c>
    </row>
    <row r="598" spans="2:3" s="14" customFormat="1" x14ac:dyDescent="0.3">
      <c r="B598" s="89" t="s">
        <v>186</v>
      </c>
      <c r="C598" s="108">
        <v>196</v>
      </c>
    </row>
    <row r="599" spans="2:3" s="14" customFormat="1" x14ac:dyDescent="0.3">
      <c r="B599" s="89" t="s">
        <v>187</v>
      </c>
      <c r="C599" s="108">
        <v>35.200000000000003</v>
      </c>
    </row>
    <row r="600" spans="2:3" s="14" customFormat="1" x14ac:dyDescent="0.3">
      <c r="B600" s="89" t="s">
        <v>188</v>
      </c>
      <c r="C600" s="108">
        <v>21.2</v>
      </c>
    </row>
    <row r="601" spans="2:3" s="14" customFormat="1" x14ac:dyDescent="0.3">
      <c r="B601" s="89" t="s">
        <v>189</v>
      </c>
      <c r="C601" s="108" t="s">
        <v>228</v>
      </c>
    </row>
    <row r="602" spans="2:3" s="14" customFormat="1" x14ac:dyDescent="0.3">
      <c r="B602" s="89" t="s">
        <v>190</v>
      </c>
      <c r="C602" s="108" t="s">
        <v>196</v>
      </c>
    </row>
    <row r="603" spans="2:3" s="14" customFormat="1" x14ac:dyDescent="0.3">
      <c r="B603" s="89" t="s">
        <v>191</v>
      </c>
      <c r="C603" s="108">
        <v>11.9</v>
      </c>
    </row>
    <row r="604" spans="2:3" s="14" customFormat="1" x14ac:dyDescent="0.3">
      <c r="B604" s="89" t="s">
        <v>192</v>
      </c>
      <c r="C604" s="108" t="s">
        <v>196</v>
      </c>
    </row>
    <row r="605" spans="2:3" s="14" customFormat="1" x14ac:dyDescent="0.3">
      <c r="B605" s="89" t="s">
        <v>193</v>
      </c>
      <c r="C605" s="108">
        <v>9.6</v>
      </c>
    </row>
    <row r="606" spans="2:3" s="14" customFormat="1" x14ac:dyDescent="0.3">
      <c r="B606" s="89" t="s">
        <v>194</v>
      </c>
      <c r="C606" s="108">
        <v>34.700000000000003</v>
      </c>
    </row>
    <row r="607" spans="2:3" s="14" customFormat="1" x14ac:dyDescent="0.3">
      <c r="B607" s="89" t="s">
        <v>195</v>
      </c>
      <c r="C607" s="108" t="s">
        <v>196</v>
      </c>
    </row>
    <row r="608" spans="2:3" s="14" customFormat="1" x14ac:dyDescent="0.3">
      <c r="B608" s="92"/>
      <c r="C608" s="92"/>
    </row>
    <row r="609" spans="2:3" s="14" customFormat="1" x14ac:dyDescent="0.3">
      <c r="B609" s="92"/>
      <c r="C609" s="92"/>
    </row>
    <row r="610" spans="2:3" s="14" customFormat="1" x14ac:dyDescent="0.3">
      <c r="B610" s="225" t="s">
        <v>202</v>
      </c>
      <c r="C610" s="225"/>
    </row>
    <row r="611" spans="2:3" s="14" customFormat="1" ht="148.5" customHeight="1" x14ac:dyDescent="0.3">
      <c r="B611" s="99" t="s">
        <v>36</v>
      </c>
      <c r="C611" s="100" t="s">
        <v>229</v>
      </c>
    </row>
    <row r="612" spans="2:3" s="14" customFormat="1" x14ac:dyDescent="0.3">
      <c r="B612" s="101" t="s">
        <v>43</v>
      </c>
      <c r="C612" s="102">
        <v>0.9</v>
      </c>
    </row>
    <row r="613" spans="2:3" s="14" customFormat="1" x14ac:dyDescent="0.3">
      <c r="B613" s="103" t="s">
        <v>138</v>
      </c>
      <c r="C613" s="104">
        <v>0.9</v>
      </c>
    </row>
    <row r="614" spans="2:3" s="14" customFormat="1" x14ac:dyDescent="0.3">
      <c r="B614" s="89" t="s">
        <v>37</v>
      </c>
      <c r="C614" s="108">
        <v>0</v>
      </c>
    </row>
    <row r="615" spans="2:3" s="14" customFormat="1" x14ac:dyDescent="0.3">
      <c r="B615" s="89" t="s">
        <v>139</v>
      </c>
      <c r="C615" s="108" t="s">
        <v>196</v>
      </c>
    </row>
    <row r="616" spans="2:3" s="14" customFormat="1" x14ac:dyDescent="0.3">
      <c r="B616" s="89" t="s">
        <v>140</v>
      </c>
      <c r="C616" s="108" t="s">
        <v>196</v>
      </c>
    </row>
    <row r="617" spans="2:3" s="14" customFormat="1" x14ac:dyDescent="0.3">
      <c r="B617" s="89" t="s">
        <v>141</v>
      </c>
      <c r="C617" s="108" t="s">
        <v>227</v>
      </c>
    </row>
    <row r="618" spans="2:3" s="14" customFormat="1" x14ac:dyDescent="0.3">
      <c r="B618" s="89" t="s">
        <v>142</v>
      </c>
      <c r="C618" s="108" t="s">
        <v>196</v>
      </c>
    </row>
    <row r="619" spans="2:3" s="14" customFormat="1" x14ac:dyDescent="0.3">
      <c r="B619" s="89" t="s">
        <v>143</v>
      </c>
      <c r="C619" s="108" t="s">
        <v>196</v>
      </c>
    </row>
    <row r="620" spans="2:3" s="14" customFormat="1" x14ac:dyDescent="0.3">
      <c r="B620" s="89" t="s">
        <v>144</v>
      </c>
      <c r="C620" s="108">
        <v>1.7</v>
      </c>
    </row>
    <row r="621" spans="2:3" s="14" customFormat="1" x14ac:dyDescent="0.3">
      <c r="B621" s="89" t="s">
        <v>145</v>
      </c>
      <c r="C621" s="108" t="s">
        <v>196</v>
      </c>
    </row>
    <row r="622" spans="2:3" s="14" customFormat="1" x14ac:dyDescent="0.3">
      <c r="B622" s="89" t="s">
        <v>146</v>
      </c>
      <c r="C622" s="108">
        <v>1</v>
      </c>
    </row>
    <row r="623" spans="2:3" s="14" customFormat="1" x14ac:dyDescent="0.3">
      <c r="B623" s="89" t="s">
        <v>147</v>
      </c>
      <c r="C623" s="108">
        <v>0.3</v>
      </c>
    </row>
    <row r="624" spans="2:3" s="14" customFormat="1" x14ac:dyDescent="0.3">
      <c r="B624" s="89" t="s">
        <v>148</v>
      </c>
      <c r="C624" s="108" t="s">
        <v>196</v>
      </c>
    </row>
    <row r="625" spans="2:3" s="14" customFormat="1" x14ac:dyDescent="0.3">
      <c r="B625" s="89" t="s">
        <v>149</v>
      </c>
      <c r="C625" s="108">
        <v>2</v>
      </c>
    </row>
    <row r="626" spans="2:3" s="14" customFormat="1" x14ac:dyDescent="0.3">
      <c r="B626" s="89" t="s">
        <v>150</v>
      </c>
      <c r="C626" s="108">
        <v>0</v>
      </c>
    </row>
    <row r="627" spans="2:3" s="14" customFormat="1" x14ac:dyDescent="0.3">
      <c r="B627" s="89" t="s">
        <v>151</v>
      </c>
      <c r="C627" s="108" t="s">
        <v>196</v>
      </c>
    </row>
    <row r="628" spans="2:3" s="14" customFormat="1" x14ac:dyDescent="0.3">
      <c r="B628" s="89" t="s">
        <v>152</v>
      </c>
      <c r="C628" s="108" t="s">
        <v>227</v>
      </c>
    </row>
    <row r="629" spans="2:3" s="14" customFormat="1" x14ac:dyDescent="0.3">
      <c r="B629" s="89" t="s">
        <v>153</v>
      </c>
      <c r="C629" s="108" t="s">
        <v>196</v>
      </c>
    </row>
    <row r="630" spans="2:3" s="14" customFormat="1" x14ac:dyDescent="0.3">
      <c r="B630" s="89" t="s">
        <v>154</v>
      </c>
      <c r="C630" s="108" t="s">
        <v>196</v>
      </c>
    </row>
    <row r="631" spans="2:3" s="14" customFormat="1" x14ac:dyDescent="0.3">
      <c r="B631" s="89" t="s">
        <v>155</v>
      </c>
      <c r="C631" s="108" t="s">
        <v>196</v>
      </c>
    </row>
    <row r="632" spans="2:3" s="14" customFormat="1" x14ac:dyDescent="0.3">
      <c r="B632" s="89" t="s">
        <v>156</v>
      </c>
      <c r="C632" s="108" t="s">
        <v>228</v>
      </c>
    </row>
    <row r="633" spans="2:3" s="14" customFormat="1" x14ac:dyDescent="0.3">
      <c r="B633" s="89" t="s">
        <v>157</v>
      </c>
      <c r="C633" s="108" t="s">
        <v>196</v>
      </c>
    </row>
    <row r="634" spans="2:3" s="14" customFormat="1" x14ac:dyDescent="0.3">
      <c r="B634" s="89" t="s">
        <v>158</v>
      </c>
      <c r="C634" s="108">
        <v>1.3</v>
      </c>
    </row>
    <row r="635" spans="2:3" s="14" customFormat="1" x14ac:dyDescent="0.3">
      <c r="B635" s="89" t="s">
        <v>159</v>
      </c>
      <c r="C635" s="108" t="s">
        <v>196</v>
      </c>
    </row>
    <row r="636" spans="2:3" s="14" customFormat="1" x14ac:dyDescent="0.3">
      <c r="B636" s="89" t="s">
        <v>160</v>
      </c>
      <c r="C636" s="108" t="s">
        <v>196</v>
      </c>
    </row>
    <row r="637" spans="2:3" s="14" customFormat="1" x14ac:dyDescent="0.3">
      <c r="B637" s="89" t="s">
        <v>161</v>
      </c>
      <c r="C637" s="108">
        <v>1</v>
      </c>
    </row>
    <row r="638" spans="2:3" s="14" customFormat="1" x14ac:dyDescent="0.3">
      <c r="B638" s="89" t="s">
        <v>162</v>
      </c>
      <c r="C638" s="108" t="s">
        <v>196</v>
      </c>
    </row>
    <row r="639" spans="2:3" s="14" customFormat="1" x14ac:dyDescent="0.3">
      <c r="B639" s="89" t="s">
        <v>163</v>
      </c>
      <c r="C639" s="108" t="s">
        <v>196</v>
      </c>
    </row>
    <row r="640" spans="2:3" s="14" customFormat="1" x14ac:dyDescent="0.3">
      <c r="B640" s="89" t="s">
        <v>164</v>
      </c>
      <c r="C640" s="108" t="s">
        <v>227</v>
      </c>
    </row>
    <row r="641" spans="2:3" s="14" customFormat="1" x14ac:dyDescent="0.3">
      <c r="B641" s="89" t="s">
        <v>165</v>
      </c>
      <c r="C641" s="108">
        <v>0</v>
      </c>
    </row>
    <row r="642" spans="2:3" s="14" customFormat="1" x14ac:dyDescent="0.3">
      <c r="B642" s="89" t="s">
        <v>166</v>
      </c>
      <c r="C642" s="108" t="s">
        <v>196</v>
      </c>
    </row>
    <row r="643" spans="2:3" s="14" customFormat="1" x14ac:dyDescent="0.3">
      <c r="B643" s="89" t="s">
        <v>167</v>
      </c>
      <c r="C643" s="108">
        <v>0.8</v>
      </c>
    </row>
    <row r="644" spans="2:3" s="14" customFormat="1" x14ac:dyDescent="0.3">
      <c r="B644" s="89" t="s">
        <v>168</v>
      </c>
      <c r="C644" s="108" t="s">
        <v>228</v>
      </c>
    </row>
    <row r="645" spans="2:3" s="14" customFormat="1" x14ac:dyDescent="0.3">
      <c r="B645" s="89" t="s">
        <v>169</v>
      </c>
      <c r="C645" s="108" t="s">
        <v>196</v>
      </c>
    </row>
    <row r="646" spans="2:3" s="14" customFormat="1" x14ac:dyDescent="0.3">
      <c r="B646" s="89" t="s">
        <v>170</v>
      </c>
      <c r="C646" s="108">
        <v>0</v>
      </c>
    </row>
    <row r="647" spans="2:3" s="14" customFormat="1" x14ac:dyDescent="0.3">
      <c r="B647" s="89" t="s">
        <v>171</v>
      </c>
      <c r="C647" s="108">
        <v>1.8</v>
      </c>
    </row>
    <row r="648" spans="2:3" s="14" customFormat="1" x14ac:dyDescent="0.3">
      <c r="B648" s="89" t="s">
        <v>172</v>
      </c>
      <c r="C648" s="108" t="s">
        <v>196</v>
      </c>
    </row>
    <row r="649" spans="2:3" s="14" customFormat="1" x14ac:dyDescent="0.3">
      <c r="B649" s="33" t="s">
        <v>173</v>
      </c>
      <c r="C649" s="108" t="s">
        <v>227</v>
      </c>
    </row>
    <row r="650" spans="2:3" s="14" customFormat="1" x14ac:dyDescent="0.3">
      <c r="B650" s="89" t="s">
        <v>174</v>
      </c>
      <c r="C650" s="108">
        <v>0.7</v>
      </c>
    </row>
    <row r="651" spans="2:3" s="14" customFormat="1" x14ac:dyDescent="0.3">
      <c r="B651" s="89" t="s">
        <v>175</v>
      </c>
      <c r="C651" s="108">
        <v>2</v>
      </c>
    </row>
    <row r="652" spans="2:3" s="14" customFormat="1" x14ac:dyDescent="0.3">
      <c r="B652" s="89" t="s">
        <v>176</v>
      </c>
      <c r="C652" s="108">
        <v>0.6</v>
      </c>
    </row>
    <row r="653" spans="2:3" s="14" customFormat="1" x14ac:dyDescent="0.3">
      <c r="B653" s="89" t="s">
        <v>177</v>
      </c>
      <c r="C653" s="108" t="s">
        <v>227</v>
      </c>
    </row>
    <row r="654" spans="2:3" s="14" customFormat="1" x14ac:dyDescent="0.3">
      <c r="B654" s="89" t="s">
        <v>178</v>
      </c>
      <c r="C654" s="108" t="s">
        <v>227</v>
      </c>
    </row>
    <row r="655" spans="2:3" s="14" customFormat="1" x14ac:dyDescent="0.3">
      <c r="B655" s="89" t="s">
        <v>179</v>
      </c>
      <c r="C655" s="108">
        <v>0</v>
      </c>
    </row>
    <row r="656" spans="2:3" s="14" customFormat="1" x14ac:dyDescent="0.3">
      <c r="B656" s="89" t="s">
        <v>180</v>
      </c>
      <c r="C656" s="108" t="s">
        <v>228</v>
      </c>
    </row>
    <row r="657" spans="2:3" s="14" customFormat="1" x14ac:dyDescent="0.3">
      <c r="B657" s="89" t="s">
        <v>181</v>
      </c>
      <c r="C657" s="108">
        <v>0.5</v>
      </c>
    </row>
    <row r="658" spans="2:3" s="14" customFormat="1" x14ac:dyDescent="0.3">
      <c r="B658" s="89" t="s">
        <v>182</v>
      </c>
      <c r="C658" s="108">
        <v>3.3</v>
      </c>
    </row>
    <row r="659" spans="2:3" s="14" customFormat="1" x14ac:dyDescent="0.3">
      <c r="B659" s="89" t="s">
        <v>183</v>
      </c>
      <c r="C659" s="108" t="s">
        <v>196</v>
      </c>
    </row>
    <row r="660" spans="2:3" s="14" customFormat="1" x14ac:dyDescent="0.3">
      <c r="B660" s="89" t="s">
        <v>184</v>
      </c>
      <c r="C660" s="108" t="s">
        <v>196</v>
      </c>
    </row>
    <row r="661" spans="2:3" s="14" customFormat="1" x14ac:dyDescent="0.3">
      <c r="B661" s="89" t="s">
        <v>185</v>
      </c>
      <c r="C661" s="108">
        <v>3.4</v>
      </c>
    </row>
    <row r="662" spans="2:3" s="14" customFormat="1" x14ac:dyDescent="0.3">
      <c r="B662" s="89" t="s">
        <v>186</v>
      </c>
      <c r="C662" s="108">
        <v>35.9</v>
      </c>
    </row>
    <row r="663" spans="2:3" s="14" customFormat="1" x14ac:dyDescent="0.3">
      <c r="B663" s="89" t="s">
        <v>187</v>
      </c>
      <c r="C663" s="108" t="s">
        <v>227</v>
      </c>
    </row>
    <row r="664" spans="2:3" s="14" customFormat="1" x14ac:dyDescent="0.3">
      <c r="B664" s="89" t="s">
        <v>188</v>
      </c>
      <c r="C664" s="108">
        <v>2.4</v>
      </c>
    </row>
    <row r="665" spans="2:3" s="14" customFormat="1" x14ac:dyDescent="0.3">
      <c r="B665" s="89" t="s">
        <v>189</v>
      </c>
      <c r="C665" s="108" t="s">
        <v>228</v>
      </c>
    </row>
    <row r="666" spans="2:3" s="14" customFormat="1" x14ac:dyDescent="0.3">
      <c r="B666" s="89" t="s">
        <v>190</v>
      </c>
      <c r="C666" s="108" t="s">
        <v>196</v>
      </c>
    </row>
    <row r="667" spans="2:3" s="14" customFormat="1" x14ac:dyDescent="0.3">
      <c r="B667" s="89" t="s">
        <v>191</v>
      </c>
      <c r="C667" s="108">
        <v>0.5</v>
      </c>
    </row>
    <row r="668" spans="2:3" s="14" customFormat="1" x14ac:dyDescent="0.3">
      <c r="B668" s="89" t="s">
        <v>192</v>
      </c>
      <c r="C668" s="108" t="s">
        <v>196</v>
      </c>
    </row>
    <row r="669" spans="2:3" s="14" customFormat="1" x14ac:dyDescent="0.3">
      <c r="B669" s="89" t="s">
        <v>193</v>
      </c>
      <c r="C669" s="108">
        <v>0</v>
      </c>
    </row>
    <row r="670" spans="2:3" s="14" customFormat="1" x14ac:dyDescent="0.3">
      <c r="B670" s="89" t="s">
        <v>194</v>
      </c>
      <c r="C670" s="108">
        <v>5.7</v>
      </c>
    </row>
    <row r="671" spans="2:3" s="14" customFormat="1" x14ac:dyDescent="0.3">
      <c r="B671" s="89" t="s">
        <v>195</v>
      </c>
      <c r="C671" s="108" t="s">
        <v>196</v>
      </c>
    </row>
    <row r="672" spans="2:3" s="14" customFormat="1" x14ac:dyDescent="0.3">
      <c r="B672" s="92"/>
      <c r="C672" s="92"/>
    </row>
    <row r="673" spans="2:3" s="14" customFormat="1" x14ac:dyDescent="0.3">
      <c r="B673" s="92"/>
      <c r="C673" s="92"/>
    </row>
    <row r="674" spans="2:3" s="14" customFormat="1" x14ac:dyDescent="0.3">
      <c r="B674" s="225" t="s">
        <v>202</v>
      </c>
      <c r="C674" s="225"/>
    </row>
    <row r="675" spans="2:3" s="14" customFormat="1" ht="165.75" customHeight="1" x14ac:dyDescent="0.3">
      <c r="B675" s="99" t="s">
        <v>36</v>
      </c>
      <c r="C675" s="100" t="s">
        <v>230</v>
      </c>
    </row>
    <row r="676" spans="2:3" s="14" customFormat="1" x14ac:dyDescent="0.3">
      <c r="B676" s="101" t="s">
        <v>43</v>
      </c>
      <c r="C676" s="102">
        <v>0</v>
      </c>
    </row>
    <row r="677" spans="2:3" s="14" customFormat="1" x14ac:dyDescent="0.3">
      <c r="B677" s="103" t="s">
        <v>138</v>
      </c>
      <c r="C677" s="104">
        <v>0</v>
      </c>
    </row>
    <row r="678" spans="2:3" s="14" customFormat="1" x14ac:dyDescent="0.3">
      <c r="B678" s="89" t="s">
        <v>37</v>
      </c>
      <c r="C678" s="108">
        <v>0</v>
      </c>
    </row>
    <row r="679" spans="2:3" s="14" customFormat="1" x14ac:dyDescent="0.3">
      <c r="B679" s="89" t="s">
        <v>139</v>
      </c>
      <c r="C679" s="108" t="s">
        <v>196</v>
      </c>
    </row>
    <row r="680" spans="2:3" s="14" customFormat="1" x14ac:dyDescent="0.3">
      <c r="B680" s="89" t="s">
        <v>140</v>
      </c>
      <c r="C680" s="108" t="s">
        <v>196</v>
      </c>
    </row>
    <row r="681" spans="2:3" s="14" customFormat="1" x14ac:dyDescent="0.3">
      <c r="B681" s="89" t="s">
        <v>141</v>
      </c>
      <c r="C681" s="108" t="s">
        <v>227</v>
      </c>
    </row>
    <row r="682" spans="2:3" s="14" customFormat="1" x14ac:dyDescent="0.3">
      <c r="B682" s="89" t="s">
        <v>142</v>
      </c>
      <c r="C682" s="108" t="s">
        <v>196</v>
      </c>
    </row>
    <row r="683" spans="2:3" s="14" customFormat="1" x14ac:dyDescent="0.3">
      <c r="B683" s="89" t="s">
        <v>143</v>
      </c>
      <c r="C683" s="108" t="s">
        <v>196</v>
      </c>
    </row>
    <row r="684" spans="2:3" s="14" customFormat="1" x14ac:dyDescent="0.3">
      <c r="B684" s="89" t="s">
        <v>144</v>
      </c>
      <c r="C684" s="108">
        <v>0</v>
      </c>
    </row>
    <row r="685" spans="2:3" s="14" customFormat="1" x14ac:dyDescent="0.3">
      <c r="B685" s="89" t="s">
        <v>145</v>
      </c>
      <c r="C685" s="108" t="s">
        <v>196</v>
      </c>
    </row>
    <row r="686" spans="2:3" s="14" customFormat="1" x14ac:dyDescent="0.3">
      <c r="B686" s="89" t="s">
        <v>146</v>
      </c>
      <c r="C686" s="108" t="s">
        <v>228</v>
      </c>
    </row>
    <row r="687" spans="2:3" s="14" customFormat="1" x14ac:dyDescent="0.3">
      <c r="B687" s="89" t="s">
        <v>147</v>
      </c>
      <c r="C687" s="108">
        <v>0</v>
      </c>
    </row>
    <row r="688" spans="2:3" s="14" customFormat="1" x14ac:dyDescent="0.3">
      <c r="B688" s="89" t="s">
        <v>148</v>
      </c>
      <c r="C688" s="108" t="s">
        <v>196</v>
      </c>
    </row>
    <row r="689" spans="2:3" s="14" customFormat="1" x14ac:dyDescent="0.3">
      <c r="B689" s="89" t="s">
        <v>149</v>
      </c>
      <c r="C689" s="108">
        <v>0</v>
      </c>
    </row>
    <row r="690" spans="2:3" s="14" customFormat="1" x14ac:dyDescent="0.3">
      <c r="B690" s="89" t="s">
        <v>150</v>
      </c>
      <c r="C690" s="108">
        <v>0</v>
      </c>
    </row>
    <row r="691" spans="2:3" s="14" customFormat="1" x14ac:dyDescent="0.3">
      <c r="B691" s="89" t="s">
        <v>151</v>
      </c>
      <c r="C691" s="108" t="s">
        <v>196</v>
      </c>
    </row>
    <row r="692" spans="2:3" s="14" customFormat="1" x14ac:dyDescent="0.3">
      <c r="B692" s="89" t="s">
        <v>152</v>
      </c>
      <c r="C692" s="108">
        <v>0</v>
      </c>
    </row>
    <row r="693" spans="2:3" s="14" customFormat="1" x14ac:dyDescent="0.3">
      <c r="B693" s="89" t="s">
        <v>153</v>
      </c>
      <c r="C693" s="108" t="s">
        <v>196</v>
      </c>
    </row>
    <row r="694" spans="2:3" s="14" customFormat="1" x14ac:dyDescent="0.3">
      <c r="B694" s="89" t="s">
        <v>154</v>
      </c>
      <c r="C694" s="108" t="s">
        <v>196</v>
      </c>
    </row>
    <row r="695" spans="2:3" s="14" customFormat="1" x14ac:dyDescent="0.3">
      <c r="B695" s="89" t="s">
        <v>155</v>
      </c>
      <c r="C695" s="108" t="s">
        <v>196</v>
      </c>
    </row>
    <row r="696" spans="2:3" s="14" customFormat="1" x14ac:dyDescent="0.3">
      <c r="B696" s="89" t="s">
        <v>156</v>
      </c>
      <c r="C696" s="108" t="s">
        <v>228</v>
      </c>
    </row>
    <row r="697" spans="2:3" s="14" customFormat="1" x14ac:dyDescent="0.3">
      <c r="B697" s="89" t="s">
        <v>157</v>
      </c>
      <c r="C697" s="108" t="s">
        <v>196</v>
      </c>
    </row>
    <row r="698" spans="2:3" s="14" customFormat="1" x14ac:dyDescent="0.3">
      <c r="B698" s="89" t="s">
        <v>158</v>
      </c>
      <c r="C698" s="108">
        <v>0</v>
      </c>
    </row>
    <row r="699" spans="2:3" s="14" customFormat="1" x14ac:dyDescent="0.3">
      <c r="B699" s="89" t="s">
        <v>159</v>
      </c>
      <c r="C699" s="108" t="s">
        <v>196</v>
      </c>
    </row>
    <row r="700" spans="2:3" s="14" customFormat="1" x14ac:dyDescent="0.3">
      <c r="B700" s="89" t="s">
        <v>160</v>
      </c>
      <c r="C700" s="108" t="s">
        <v>196</v>
      </c>
    </row>
    <row r="701" spans="2:3" s="14" customFormat="1" x14ac:dyDescent="0.3">
      <c r="B701" s="89" t="s">
        <v>161</v>
      </c>
      <c r="C701" s="108">
        <v>0</v>
      </c>
    </row>
    <row r="702" spans="2:3" s="14" customFormat="1" x14ac:dyDescent="0.3">
      <c r="B702" s="89" t="s">
        <v>162</v>
      </c>
      <c r="C702" s="108" t="s">
        <v>196</v>
      </c>
    </row>
    <row r="703" spans="2:3" s="14" customFormat="1" x14ac:dyDescent="0.3">
      <c r="B703" s="89" t="s">
        <v>163</v>
      </c>
      <c r="C703" s="108" t="s">
        <v>196</v>
      </c>
    </row>
    <row r="704" spans="2:3" s="14" customFormat="1" x14ac:dyDescent="0.3">
      <c r="B704" s="89" t="s">
        <v>164</v>
      </c>
      <c r="C704" s="108" t="s">
        <v>227</v>
      </c>
    </row>
    <row r="705" spans="2:3" s="14" customFormat="1" x14ac:dyDescent="0.3">
      <c r="B705" s="89" t="s">
        <v>165</v>
      </c>
      <c r="C705" s="108">
        <v>0</v>
      </c>
    </row>
    <row r="706" spans="2:3" s="14" customFormat="1" x14ac:dyDescent="0.3">
      <c r="B706" s="89" t="s">
        <v>166</v>
      </c>
      <c r="C706" s="108" t="s">
        <v>196</v>
      </c>
    </row>
    <row r="707" spans="2:3" s="14" customFormat="1" x14ac:dyDescent="0.3">
      <c r="B707" s="89" t="s">
        <v>167</v>
      </c>
      <c r="C707" s="108">
        <v>0</v>
      </c>
    </row>
    <row r="708" spans="2:3" s="14" customFormat="1" x14ac:dyDescent="0.3">
      <c r="B708" s="89" t="s">
        <v>168</v>
      </c>
      <c r="C708" s="108" t="s">
        <v>228</v>
      </c>
    </row>
    <row r="709" spans="2:3" s="14" customFormat="1" x14ac:dyDescent="0.3">
      <c r="B709" s="89" t="s">
        <v>169</v>
      </c>
      <c r="C709" s="108" t="s">
        <v>196</v>
      </c>
    </row>
    <row r="710" spans="2:3" s="14" customFormat="1" x14ac:dyDescent="0.3">
      <c r="B710" s="89" t="s">
        <v>170</v>
      </c>
      <c r="C710" s="108">
        <v>0</v>
      </c>
    </row>
    <row r="711" spans="2:3" s="14" customFormat="1" x14ac:dyDescent="0.3">
      <c r="B711" s="89" t="s">
        <v>171</v>
      </c>
      <c r="C711" s="108" t="s">
        <v>227</v>
      </c>
    </row>
    <row r="712" spans="2:3" s="14" customFormat="1" x14ac:dyDescent="0.3">
      <c r="B712" s="89" t="s">
        <v>172</v>
      </c>
      <c r="C712" s="108" t="s">
        <v>196</v>
      </c>
    </row>
    <row r="713" spans="2:3" s="14" customFormat="1" x14ac:dyDescent="0.3">
      <c r="B713" s="33" t="s">
        <v>173</v>
      </c>
      <c r="C713" s="108">
        <v>0</v>
      </c>
    </row>
    <row r="714" spans="2:3" s="14" customFormat="1" x14ac:dyDescent="0.3">
      <c r="B714" s="89" t="s">
        <v>174</v>
      </c>
      <c r="C714" s="108">
        <v>0</v>
      </c>
    </row>
    <row r="715" spans="2:3" s="14" customFormat="1" x14ac:dyDescent="0.3">
      <c r="B715" s="89" t="s">
        <v>175</v>
      </c>
      <c r="C715" s="108">
        <v>0</v>
      </c>
    </row>
    <row r="716" spans="2:3" s="14" customFormat="1" x14ac:dyDescent="0.3">
      <c r="B716" s="89" t="s">
        <v>176</v>
      </c>
      <c r="C716" s="108">
        <v>0</v>
      </c>
    </row>
    <row r="717" spans="2:3" s="14" customFormat="1" x14ac:dyDescent="0.3">
      <c r="B717" s="89" t="s">
        <v>177</v>
      </c>
      <c r="C717" s="108" t="s">
        <v>227</v>
      </c>
    </row>
    <row r="718" spans="2:3" s="14" customFormat="1" x14ac:dyDescent="0.3">
      <c r="B718" s="89" t="s">
        <v>178</v>
      </c>
      <c r="C718" s="108">
        <v>0</v>
      </c>
    </row>
    <row r="719" spans="2:3" s="14" customFormat="1" x14ac:dyDescent="0.3">
      <c r="B719" s="89" t="s">
        <v>179</v>
      </c>
      <c r="C719" s="108">
        <v>0</v>
      </c>
    </row>
    <row r="720" spans="2:3" s="14" customFormat="1" x14ac:dyDescent="0.3">
      <c r="B720" s="89" t="s">
        <v>180</v>
      </c>
      <c r="C720" s="108" t="s">
        <v>228</v>
      </c>
    </row>
    <row r="721" spans="2:3" s="14" customFormat="1" x14ac:dyDescent="0.3">
      <c r="B721" s="89" t="s">
        <v>181</v>
      </c>
      <c r="C721" s="108">
        <v>0</v>
      </c>
    </row>
    <row r="722" spans="2:3" s="14" customFormat="1" x14ac:dyDescent="0.3">
      <c r="B722" s="89" t="s">
        <v>182</v>
      </c>
      <c r="C722" s="108">
        <v>0</v>
      </c>
    </row>
    <row r="723" spans="2:3" s="14" customFormat="1" x14ac:dyDescent="0.3">
      <c r="B723" s="89" t="s">
        <v>183</v>
      </c>
      <c r="C723" s="108" t="s">
        <v>196</v>
      </c>
    </row>
    <row r="724" spans="2:3" s="14" customFormat="1" x14ac:dyDescent="0.3">
      <c r="B724" s="89" t="s">
        <v>184</v>
      </c>
      <c r="C724" s="108" t="s">
        <v>196</v>
      </c>
    </row>
    <row r="725" spans="2:3" s="14" customFormat="1" x14ac:dyDescent="0.3">
      <c r="B725" s="89" t="s">
        <v>185</v>
      </c>
      <c r="C725" s="108" t="s">
        <v>227</v>
      </c>
    </row>
    <row r="726" spans="2:3" s="14" customFormat="1" x14ac:dyDescent="0.3">
      <c r="B726" s="89" t="s">
        <v>186</v>
      </c>
      <c r="C726" s="108">
        <v>0</v>
      </c>
    </row>
    <row r="727" spans="2:3" s="14" customFormat="1" x14ac:dyDescent="0.3">
      <c r="B727" s="89" t="s">
        <v>187</v>
      </c>
      <c r="C727" s="108" t="s">
        <v>227</v>
      </c>
    </row>
    <row r="728" spans="2:3" s="14" customFormat="1" x14ac:dyDescent="0.3">
      <c r="B728" s="89" t="s">
        <v>188</v>
      </c>
      <c r="C728" s="108">
        <v>0</v>
      </c>
    </row>
    <row r="729" spans="2:3" s="14" customFormat="1" x14ac:dyDescent="0.3">
      <c r="B729" s="89" t="s">
        <v>189</v>
      </c>
      <c r="C729" s="108" t="s">
        <v>228</v>
      </c>
    </row>
    <row r="730" spans="2:3" s="14" customFormat="1" x14ac:dyDescent="0.3">
      <c r="B730" s="89" t="s">
        <v>190</v>
      </c>
      <c r="C730" s="108" t="s">
        <v>196</v>
      </c>
    </row>
    <row r="731" spans="2:3" s="14" customFormat="1" x14ac:dyDescent="0.3">
      <c r="B731" s="89" t="s">
        <v>191</v>
      </c>
      <c r="C731" s="108">
        <v>0</v>
      </c>
    </row>
    <row r="732" spans="2:3" s="14" customFormat="1" x14ac:dyDescent="0.3">
      <c r="B732" s="89" t="s">
        <v>192</v>
      </c>
      <c r="C732" s="108" t="s">
        <v>196</v>
      </c>
    </row>
    <row r="733" spans="2:3" s="14" customFormat="1" x14ac:dyDescent="0.3">
      <c r="B733" s="89" t="s">
        <v>193</v>
      </c>
      <c r="C733" s="108">
        <v>0</v>
      </c>
    </row>
    <row r="734" spans="2:3" s="14" customFormat="1" x14ac:dyDescent="0.3">
      <c r="B734" s="89" t="s">
        <v>194</v>
      </c>
      <c r="C734" s="108">
        <v>0</v>
      </c>
    </row>
    <row r="735" spans="2:3" s="14" customFormat="1" x14ac:dyDescent="0.3">
      <c r="B735" s="89" t="s">
        <v>195</v>
      </c>
      <c r="C735" s="108" t="s">
        <v>196</v>
      </c>
    </row>
    <row r="736" spans="2:3" s="14" customFormat="1" x14ac:dyDescent="0.3">
      <c r="B736" s="92"/>
      <c r="C736" s="92"/>
    </row>
    <row r="737" spans="2:3" s="14" customFormat="1" x14ac:dyDescent="0.3">
      <c r="B737" s="92"/>
      <c r="C737" s="92"/>
    </row>
    <row r="738" spans="2:3" s="14" customFormat="1" x14ac:dyDescent="0.3">
      <c r="B738" s="225" t="s">
        <v>202</v>
      </c>
      <c r="C738" s="225"/>
    </row>
    <row r="739" spans="2:3" s="14" customFormat="1" ht="177.75" customHeight="1" x14ac:dyDescent="0.3">
      <c r="B739" s="99" t="s">
        <v>36</v>
      </c>
      <c r="C739" s="100" t="s">
        <v>231</v>
      </c>
    </row>
    <row r="740" spans="2:3" s="14" customFormat="1" x14ac:dyDescent="0.3">
      <c r="B740" s="101" t="s">
        <v>43</v>
      </c>
      <c r="C740" s="102">
        <v>0.7</v>
      </c>
    </row>
    <row r="741" spans="2:3" s="14" customFormat="1" x14ac:dyDescent="0.3">
      <c r="B741" s="103" t="s">
        <v>138</v>
      </c>
      <c r="C741" s="104">
        <v>0.8</v>
      </c>
    </row>
    <row r="742" spans="2:3" s="14" customFormat="1" x14ac:dyDescent="0.3">
      <c r="B742" s="89" t="s">
        <v>37</v>
      </c>
      <c r="C742" s="108" t="s">
        <v>228</v>
      </c>
    </row>
    <row r="743" spans="2:3" s="14" customFormat="1" x14ac:dyDescent="0.3">
      <c r="B743" s="89" t="s">
        <v>139</v>
      </c>
      <c r="C743" s="108" t="s">
        <v>196</v>
      </c>
    </row>
    <row r="744" spans="2:3" s="14" customFormat="1" x14ac:dyDescent="0.3">
      <c r="B744" s="89" t="s">
        <v>140</v>
      </c>
      <c r="C744" s="108" t="s">
        <v>196</v>
      </c>
    </row>
    <row r="745" spans="2:3" s="14" customFormat="1" x14ac:dyDescent="0.3">
      <c r="B745" s="89" t="s">
        <v>141</v>
      </c>
      <c r="C745" s="108" t="s">
        <v>227</v>
      </c>
    </row>
    <row r="746" spans="2:3" s="14" customFormat="1" x14ac:dyDescent="0.3">
      <c r="B746" s="89" t="s">
        <v>142</v>
      </c>
      <c r="C746" s="108" t="s">
        <v>196</v>
      </c>
    </row>
    <row r="747" spans="2:3" s="14" customFormat="1" x14ac:dyDescent="0.3">
      <c r="B747" s="89" t="s">
        <v>143</v>
      </c>
      <c r="C747" s="108" t="s">
        <v>196</v>
      </c>
    </row>
    <row r="748" spans="2:3" s="14" customFormat="1" x14ac:dyDescent="0.3">
      <c r="B748" s="89" t="s">
        <v>144</v>
      </c>
      <c r="C748" s="108" t="s">
        <v>228</v>
      </c>
    </row>
    <row r="749" spans="2:3" s="14" customFormat="1" x14ac:dyDescent="0.3">
      <c r="B749" s="89" t="s">
        <v>145</v>
      </c>
      <c r="C749" s="108" t="s">
        <v>196</v>
      </c>
    </row>
    <row r="750" spans="2:3" s="14" customFormat="1" x14ac:dyDescent="0.3">
      <c r="B750" s="89" t="s">
        <v>146</v>
      </c>
      <c r="C750" s="108" t="s">
        <v>228</v>
      </c>
    </row>
    <row r="751" spans="2:3" s="14" customFormat="1" x14ac:dyDescent="0.3">
      <c r="B751" s="89" t="s">
        <v>147</v>
      </c>
      <c r="C751" s="108">
        <v>0.3</v>
      </c>
    </row>
    <row r="752" spans="2:3" s="14" customFormat="1" x14ac:dyDescent="0.3">
      <c r="B752" s="89" t="s">
        <v>148</v>
      </c>
      <c r="C752" s="108" t="s">
        <v>196</v>
      </c>
    </row>
    <row r="753" spans="2:3" s="14" customFormat="1" x14ac:dyDescent="0.3">
      <c r="B753" s="89" t="s">
        <v>149</v>
      </c>
      <c r="C753" s="108">
        <v>2</v>
      </c>
    </row>
    <row r="754" spans="2:3" s="14" customFormat="1" x14ac:dyDescent="0.3">
      <c r="B754" s="89" t="s">
        <v>150</v>
      </c>
      <c r="C754" s="108">
        <v>0.9</v>
      </c>
    </row>
    <row r="755" spans="2:3" s="14" customFormat="1" x14ac:dyDescent="0.3">
      <c r="B755" s="89" t="s">
        <v>151</v>
      </c>
      <c r="C755" s="108" t="s">
        <v>196</v>
      </c>
    </row>
    <row r="756" spans="2:3" s="14" customFormat="1" x14ac:dyDescent="0.3">
      <c r="B756" s="89" t="s">
        <v>152</v>
      </c>
      <c r="C756" s="108">
        <v>0.5</v>
      </c>
    </row>
    <row r="757" spans="2:3" s="14" customFormat="1" x14ac:dyDescent="0.3">
      <c r="B757" s="89" t="s">
        <v>153</v>
      </c>
      <c r="C757" s="108" t="s">
        <v>196</v>
      </c>
    </row>
    <row r="758" spans="2:3" s="14" customFormat="1" x14ac:dyDescent="0.3">
      <c r="B758" s="89" t="s">
        <v>154</v>
      </c>
      <c r="C758" s="108" t="s">
        <v>196</v>
      </c>
    </row>
    <row r="759" spans="2:3" s="14" customFormat="1" x14ac:dyDescent="0.3">
      <c r="B759" s="89" t="s">
        <v>155</v>
      </c>
      <c r="C759" s="108" t="s">
        <v>196</v>
      </c>
    </row>
    <row r="760" spans="2:3" s="14" customFormat="1" x14ac:dyDescent="0.3">
      <c r="B760" s="89" t="s">
        <v>156</v>
      </c>
      <c r="C760" s="108">
        <v>1</v>
      </c>
    </row>
    <row r="761" spans="2:3" s="14" customFormat="1" x14ac:dyDescent="0.3">
      <c r="B761" s="89" t="s">
        <v>157</v>
      </c>
      <c r="C761" s="108" t="s">
        <v>196</v>
      </c>
    </row>
    <row r="762" spans="2:3" s="14" customFormat="1" x14ac:dyDescent="0.3">
      <c r="B762" s="89" t="s">
        <v>158</v>
      </c>
      <c r="C762" s="108">
        <v>0.7</v>
      </c>
    </row>
    <row r="763" spans="2:3" s="14" customFormat="1" x14ac:dyDescent="0.3">
      <c r="B763" s="89" t="s">
        <v>159</v>
      </c>
      <c r="C763" s="108" t="s">
        <v>196</v>
      </c>
    </row>
    <row r="764" spans="2:3" s="14" customFormat="1" x14ac:dyDescent="0.3">
      <c r="B764" s="89" t="s">
        <v>160</v>
      </c>
      <c r="C764" s="108" t="s">
        <v>196</v>
      </c>
    </row>
    <row r="765" spans="2:3" s="14" customFormat="1" x14ac:dyDescent="0.3">
      <c r="B765" s="89" t="s">
        <v>161</v>
      </c>
      <c r="C765" s="108">
        <v>0.6</v>
      </c>
    </row>
    <row r="766" spans="2:3" s="14" customFormat="1" x14ac:dyDescent="0.3">
      <c r="B766" s="89" t="s">
        <v>162</v>
      </c>
      <c r="C766" s="108" t="s">
        <v>196</v>
      </c>
    </row>
    <row r="767" spans="2:3" s="14" customFormat="1" x14ac:dyDescent="0.3">
      <c r="B767" s="89" t="s">
        <v>163</v>
      </c>
      <c r="C767" s="108" t="s">
        <v>196</v>
      </c>
    </row>
    <row r="768" spans="2:3" s="14" customFormat="1" x14ac:dyDescent="0.3">
      <c r="B768" s="89" t="s">
        <v>164</v>
      </c>
      <c r="C768" s="108">
        <v>0.4</v>
      </c>
    </row>
    <row r="769" spans="2:3" s="14" customFormat="1" x14ac:dyDescent="0.3">
      <c r="B769" s="89" t="s">
        <v>165</v>
      </c>
      <c r="C769" s="108" t="s">
        <v>228</v>
      </c>
    </row>
    <row r="770" spans="2:3" s="14" customFormat="1" x14ac:dyDescent="0.3">
      <c r="B770" s="89" t="s">
        <v>166</v>
      </c>
      <c r="C770" s="108" t="s">
        <v>196</v>
      </c>
    </row>
    <row r="771" spans="2:3" s="14" customFormat="1" x14ac:dyDescent="0.3">
      <c r="B771" s="89" t="s">
        <v>167</v>
      </c>
      <c r="C771" s="108">
        <v>1.2</v>
      </c>
    </row>
    <row r="772" spans="2:3" s="14" customFormat="1" x14ac:dyDescent="0.3">
      <c r="B772" s="89" t="s">
        <v>168</v>
      </c>
      <c r="C772" s="108">
        <v>0</v>
      </c>
    </row>
    <row r="773" spans="2:3" s="14" customFormat="1" x14ac:dyDescent="0.3">
      <c r="B773" s="89" t="s">
        <v>169</v>
      </c>
      <c r="C773" s="108" t="s">
        <v>196</v>
      </c>
    </row>
    <row r="774" spans="2:3" s="14" customFormat="1" x14ac:dyDescent="0.3">
      <c r="B774" s="89" t="s">
        <v>170</v>
      </c>
      <c r="C774" s="108">
        <v>0.1</v>
      </c>
    </row>
    <row r="775" spans="2:3" s="14" customFormat="1" x14ac:dyDescent="0.3">
      <c r="B775" s="89" t="s">
        <v>171</v>
      </c>
      <c r="C775" s="108">
        <v>0.3</v>
      </c>
    </row>
    <row r="776" spans="2:3" s="14" customFormat="1" x14ac:dyDescent="0.3">
      <c r="B776" s="89" t="s">
        <v>172</v>
      </c>
      <c r="C776" s="108" t="s">
        <v>196</v>
      </c>
    </row>
    <row r="777" spans="2:3" s="14" customFormat="1" x14ac:dyDescent="0.3">
      <c r="B777" s="33" t="s">
        <v>173</v>
      </c>
      <c r="C777" s="108">
        <v>0.5</v>
      </c>
    </row>
    <row r="778" spans="2:3" s="14" customFormat="1" x14ac:dyDescent="0.3">
      <c r="B778" s="89" t="s">
        <v>174</v>
      </c>
      <c r="C778" s="108">
        <v>0.8</v>
      </c>
    </row>
    <row r="779" spans="2:3" s="14" customFormat="1" x14ac:dyDescent="0.3">
      <c r="B779" s="89" t="s">
        <v>175</v>
      </c>
      <c r="C779" s="108">
        <v>1.8</v>
      </c>
    </row>
    <row r="780" spans="2:3" s="14" customFormat="1" x14ac:dyDescent="0.3">
      <c r="B780" s="89" t="s">
        <v>176</v>
      </c>
      <c r="C780" s="108">
        <v>0.3</v>
      </c>
    </row>
    <row r="781" spans="2:3" s="14" customFormat="1" x14ac:dyDescent="0.3">
      <c r="B781" s="89" t="s">
        <v>177</v>
      </c>
      <c r="C781" s="108" t="s">
        <v>228</v>
      </c>
    </row>
    <row r="782" spans="2:3" s="14" customFormat="1" x14ac:dyDescent="0.3">
      <c r="B782" s="89" t="s">
        <v>178</v>
      </c>
      <c r="C782" s="108">
        <v>1.7</v>
      </c>
    </row>
    <row r="783" spans="2:3" s="14" customFormat="1" x14ac:dyDescent="0.3">
      <c r="B783" s="89" t="s">
        <v>179</v>
      </c>
      <c r="C783" s="108">
        <v>0.4</v>
      </c>
    </row>
    <row r="784" spans="2:3" s="14" customFormat="1" x14ac:dyDescent="0.3">
      <c r="B784" s="89" t="s">
        <v>180</v>
      </c>
      <c r="C784" s="108">
        <v>1.4</v>
      </c>
    </row>
    <row r="785" spans="2:3" s="14" customFormat="1" x14ac:dyDescent="0.3">
      <c r="B785" s="89" t="s">
        <v>181</v>
      </c>
      <c r="C785" s="108">
        <v>0.9</v>
      </c>
    </row>
    <row r="786" spans="2:3" s="14" customFormat="1" x14ac:dyDescent="0.3">
      <c r="B786" s="89" t="s">
        <v>182</v>
      </c>
      <c r="C786" s="108" t="s">
        <v>228</v>
      </c>
    </row>
    <row r="787" spans="2:3" s="14" customFormat="1" x14ac:dyDescent="0.3">
      <c r="B787" s="89" t="s">
        <v>183</v>
      </c>
      <c r="C787" s="108" t="s">
        <v>196</v>
      </c>
    </row>
    <row r="788" spans="2:3" s="14" customFormat="1" x14ac:dyDescent="0.3">
      <c r="B788" s="89" t="s">
        <v>184</v>
      </c>
      <c r="C788" s="108" t="s">
        <v>196</v>
      </c>
    </row>
    <row r="789" spans="2:3" s="14" customFormat="1" x14ac:dyDescent="0.3">
      <c r="B789" s="89" t="s">
        <v>185</v>
      </c>
      <c r="C789" s="108" t="s">
        <v>228</v>
      </c>
    </row>
    <row r="790" spans="2:3" s="14" customFormat="1" x14ac:dyDescent="0.3">
      <c r="B790" s="89" t="s">
        <v>186</v>
      </c>
      <c r="C790" s="108">
        <v>1.8</v>
      </c>
    </row>
    <row r="791" spans="2:3" s="14" customFormat="1" x14ac:dyDescent="0.3">
      <c r="B791" s="89" t="s">
        <v>187</v>
      </c>
      <c r="C791" s="108">
        <v>0.8</v>
      </c>
    </row>
    <row r="792" spans="2:3" s="14" customFormat="1" x14ac:dyDescent="0.3">
      <c r="B792" s="89" t="s">
        <v>188</v>
      </c>
      <c r="C792" s="108">
        <v>2</v>
      </c>
    </row>
    <row r="793" spans="2:3" s="14" customFormat="1" x14ac:dyDescent="0.3">
      <c r="B793" s="89" t="s">
        <v>189</v>
      </c>
      <c r="C793" s="108" t="s">
        <v>228</v>
      </c>
    </row>
    <row r="794" spans="2:3" s="14" customFormat="1" x14ac:dyDescent="0.3">
      <c r="B794" s="89" t="s">
        <v>190</v>
      </c>
      <c r="C794" s="108" t="s">
        <v>196</v>
      </c>
    </row>
    <row r="795" spans="2:3" s="14" customFormat="1" x14ac:dyDescent="0.3">
      <c r="B795" s="89" t="s">
        <v>191</v>
      </c>
      <c r="C795" s="108" t="s">
        <v>227</v>
      </c>
    </row>
    <row r="796" spans="2:3" s="14" customFormat="1" x14ac:dyDescent="0.3">
      <c r="B796" s="89" t="s">
        <v>192</v>
      </c>
      <c r="C796" s="108" t="s">
        <v>196</v>
      </c>
    </row>
    <row r="797" spans="2:3" s="14" customFormat="1" x14ac:dyDescent="0.3">
      <c r="B797" s="89" t="s">
        <v>193</v>
      </c>
      <c r="C797" s="108">
        <v>1</v>
      </c>
    </row>
    <row r="798" spans="2:3" s="14" customFormat="1" x14ac:dyDescent="0.3">
      <c r="B798" s="89" t="s">
        <v>194</v>
      </c>
      <c r="C798" s="108" t="s">
        <v>227</v>
      </c>
    </row>
    <row r="799" spans="2:3" s="14" customFormat="1" x14ac:dyDescent="0.3">
      <c r="B799" s="89" t="s">
        <v>195</v>
      </c>
      <c r="C799" s="108" t="s">
        <v>196</v>
      </c>
    </row>
    <row r="800" spans="2:3" s="14" customFormat="1" x14ac:dyDescent="0.3">
      <c r="B800" s="92"/>
      <c r="C800" s="92"/>
    </row>
    <row r="801" spans="2:3" s="14" customFormat="1" x14ac:dyDescent="0.3">
      <c r="B801" s="92"/>
      <c r="C801" s="92"/>
    </row>
    <row r="802" spans="2:3" s="14" customFormat="1" x14ac:dyDescent="0.3">
      <c r="B802" s="225" t="s">
        <v>202</v>
      </c>
      <c r="C802" s="225"/>
    </row>
    <row r="803" spans="2:3" s="14" customFormat="1" ht="147.75" customHeight="1" x14ac:dyDescent="0.3">
      <c r="B803" s="99" t="s">
        <v>36</v>
      </c>
      <c r="C803" s="100" t="s">
        <v>232</v>
      </c>
    </row>
    <row r="804" spans="2:3" s="14" customFormat="1" x14ac:dyDescent="0.3">
      <c r="B804" s="101" t="s">
        <v>43</v>
      </c>
      <c r="C804" s="102">
        <v>2.8</v>
      </c>
    </row>
    <row r="805" spans="2:3" s="14" customFormat="1" x14ac:dyDescent="0.3">
      <c r="B805" s="103" t="s">
        <v>138</v>
      </c>
      <c r="C805" s="104">
        <v>3.1</v>
      </c>
    </row>
    <row r="806" spans="2:3" s="14" customFormat="1" x14ac:dyDescent="0.3">
      <c r="B806" s="89" t="s">
        <v>37</v>
      </c>
      <c r="C806" s="108" t="s">
        <v>228</v>
      </c>
    </row>
    <row r="807" spans="2:3" s="14" customFormat="1" x14ac:dyDescent="0.3">
      <c r="B807" s="89" t="s">
        <v>139</v>
      </c>
      <c r="C807" s="108" t="s">
        <v>196</v>
      </c>
    </row>
    <row r="808" spans="2:3" s="14" customFormat="1" x14ac:dyDescent="0.3">
      <c r="B808" s="89" t="s">
        <v>140</v>
      </c>
      <c r="C808" s="108" t="s">
        <v>196</v>
      </c>
    </row>
    <row r="809" spans="2:3" s="14" customFormat="1" x14ac:dyDescent="0.3">
      <c r="B809" s="89" t="s">
        <v>141</v>
      </c>
      <c r="C809" s="108">
        <v>3.1</v>
      </c>
    </row>
    <row r="810" spans="2:3" s="14" customFormat="1" x14ac:dyDescent="0.3">
      <c r="B810" s="89" t="s">
        <v>142</v>
      </c>
      <c r="C810" s="108" t="s">
        <v>196</v>
      </c>
    </row>
    <row r="811" spans="2:3" s="14" customFormat="1" x14ac:dyDescent="0.3">
      <c r="B811" s="89" t="s">
        <v>143</v>
      </c>
      <c r="C811" s="108" t="s">
        <v>196</v>
      </c>
    </row>
    <row r="812" spans="2:3" s="14" customFormat="1" x14ac:dyDescent="0.3">
      <c r="B812" s="89" t="s">
        <v>144</v>
      </c>
      <c r="C812" s="108" t="s">
        <v>228</v>
      </c>
    </row>
    <row r="813" spans="2:3" s="14" customFormat="1" x14ac:dyDescent="0.3">
      <c r="B813" s="89" t="s">
        <v>145</v>
      </c>
      <c r="C813" s="108" t="s">
        <v>196</v>
      </c>
    </row>
    <row r="814" spans="2:3" s="14" customFormat="1" x14ac:dyDescent="0.3">
      <c r="B814" s="89" t="s">
        <v>146</v>
      </c>
      <c r="C814" s="108" t="s">
        <v>228</v>
      </c>
    </row>
    <row r="815" spans="2:3" s="14" customFormat="1" x14ac:dyDescent="0.3">
      <c r="B815" s="89" t="s">
        <v>147</v>
      </c>
      <c r="C815" s="108" t="s">
        <v>227</v>
      </c>
    </row>
    <row r="816" spans="2:3" s="14" customFormat="1" x14ac:dyDescent="0.3">
      <c r="B816" s="89" t="s">
        <v>148</v>
      </c>
      <c r="C816" s="108" t="s">
        <v>196</v>
      </c>
    </row>
    <row r="817" spans="2:3" s="14" customFormat="1" x14ac:dyDescent="0.3">
      <c r="B817" s="89" t="s">
        <v>149</v>
      </c>
      <c r="C817" s="108">
        <v>15.1</v>
      </c>
    </row>
    <row r="818" spans="2:3" s="14" customFormat="1" x14ac:dyDescent="0.3">
      <c r="B818" s="89" t="s">
        <v>150</v>
      </c>
      <c r="C818" s="108" t="s">
        <v>227</v>
      </c>
    </row>
    <row r="819" spans="2:3" s="14" customFormat="1" x14ac:dyDescent="0.3">
      <c r="B819" s="89" t="s">
        <v>151</v>
      </c>
      <c r="C819" s="108" t="s">
        <v>196</v>
      </c>
    </row>
    <row r="820" spans="2:3" s="14" customFormat="1" x14ac:dyDescent="0.3">
      <c r="B820" s="89" t="s">
        <v>152</v>
      </c>
      <c r="C820" s="108">
        <v>0.7</v>
      </c>
    </row>
    <row r="821" spans="2:3" s="14" customFormat="1" x14ac:dyDescent="0.3">
      <c r="B821" s="89" t="s">
        <v>153</v>
      </c>
      <c r="C821" s="108" t="s">
        <v>196</v>
      </c>
    </row>
    <row r="822" spans="2:3" s="14" customFormat="1" x14ac:dyDescent="0.3">
      <c r="B822" s="89" t="s">
        <v>154</v>
      </c>
      <c r="C822" s="108" t="s">
        <v>196</v>
      </c>
    </row>
    <row r="823" spans="2:3" s="14" customFormat="1" x14ac:dyDescent="0.3">
      <c r="B823" s="89" t="s">
        <v>155</v>
      </c>
      <c r="C823" s="108" t="s">
        <v>196</v>
      </c>
    </row>
    <row r="824" spans="2:3" s="14" customFormat="1" x14ac:dyDescent="0.3">
      <c r="B824" s="89" t="s">
        <v>156</v>
      </c>
      <c r="C824" s="108">
        <v>3.1</v>
      </c>
    </row>
    <row r="825" spans="2:3" s="14" customFormat="1" x14ac:dyDescent="0.3">
      <c r="B825" s="89" t="s">
        <v>157</v>
      </c>
      <c r="C825" s="108" t="s">
        <v>196</v>
      </c>
    </row>
    <row r="826" spans="2:3" s="14" customFormat="1" x14ac:dyDescent="0.3">
      <c r="B826" s="89" t="s">
        <v>158</v>
      </c>
      <c r="C826" s="108">
        <v>2.2999999999999998</v>
      </c>
    </row>
    <row r="827" spans="2:3" s="14" customFormat="1" x14ac:dyDescent="0.3">
      <c r="B827" s="89" t="s">
        <v>159</v>
      </c>
      <c r="C827" s="108" t="s">
        <v>196</v>
      </c>
    </row>
    <row r="828" spans="2:3" s="14" customFormat="1" x14ac:dyDescent="0.3">
      <c r="B828" s="89" t="s">
        <v>160</v>
      </c>
      <c r="C828" s="108" t="s">
        <v>196</v>
      </c>
    </row>
    <row r="829" spans="2:3" s="14" customFormat="1" x14ac:dyDescent="0.3">
      <c r="B829" s="89" t="s">
        <v>161</v>
      </c>
      <c r="C829" s="108">
        <v>2.4</v>
      </c>
    </row>
    <row r="830" spans="2:3" s="14" customFormat="1" x14ac:dyDescent="0.3">
      <c r="B830" s="89" t="s">
        <v>162</v>
      </c>
      <c r="C830" s="108" t="s">
        <v>196</v>
      </c>
    </row>
    <row r="831" spans="2:3" s="14" customFormat="1" x14ac:dyDescent="0.3">
      <c r="B831" s="89" t="s">
        <v>163</v>
      </c>
      <c r="C831" s="108" t="s">
        <v>196</v>
      </c>
    </row>
    <row r="832" spans="2:3" s="14" customFormat="1" x14ac:dyDescent="0.3">
      <c r="B832" s="89" t="s">
        <v>164</v>
      </c>
      <c r="C832" s="108">
        <v>3.5</v>
      </c>
    </row>
    <row r="833" spans="2:3" s="14" customFormat="1" x14ac:dyDescent="0.3">
      <c r="B833" s="89" t="s">
        <v>165</v>
      </c>
      <c r="C833" s="108" t="s">
        <v>228</v>
      </c>
    </row>
    <row r="834" spans="2:3" s="14" customFormat="1" x14ac:dyDescent="0.3">
      <c r="B834" s="89" t="s">
        <v>166</v>
      </c>
      <c r="C834" s="108" t="s">
        <v>196</v>
      </c>
    </row>
    <row r="835" spans="2:3" s="14" customFormat="1" x14ac:dyDescent="0.3">
      <c r="B835" s="89" t="s">
        <v>167</v>
      </c>
      <c r="C835" s="108">
        <v>3.4</v>
      </c>
    </row>
    <row r="836" spans="2:3" s="14" customFormat="1" x14ac:dyDescent="0.3">
      <c r="B836" s="89" t="s">
        <v>168</v>
      </c>
      <c r="C836" s="108">
        <v>0.6</v>
      </c>
    </row>
    <row r="837" spans="2:3" s="14" customFormat="1" x14ac:dyDescent="0.3">
      <c r="B837" s="89" t="s">
        <v>169</v>
      </c>
      <c r="C837" s="108" t="s">
        <v>196</v>
      </c>
    </row>
    <row r="838" spans="2:3" s="14" customFormat="1" x14ac:dyDescent="0.3">
      <c r="B838" s="89" t="s">
        <v>170</v>
      </c>
      <c r="C838" s="108">
        <v>0.9</v>
      </c>
    </row>
    <row r="839" spans="2:3" s="14" customFormat="1" x14ac:dyDescent="0.3">
      <c r="B839" s="89" t="s">
        <v>171</v>
      </c>
      <c r="C839" s="108">
        <v>1.3</v>
      </c>
    </row>
    <row r="840" spans="2:3" s="14" customFormat="1" x14ac:dyDescent="0.3">
      <c r="B840" s="89" t="s">
        <v>172</v>
      </c>
      <c r="C840" s="108" t="s">
        <v>196</v>
      </c>
    </row>
    <row r="841" spans="2:3" s="14" customFormat="1" x14ac:dyDescent="0.3">
      <c r="B841" s="33" t="s">
        <v>173</v>
      </c>
      <c r="C841" s="108">
        <v>5.5</v>
      </c>
    </row>
    <row r="842" spans="2:3" s="14" customFormat="1" x14ac:dyDescent="0.3">
      <c r="B842" s="89" t="s">
        <v>174</v>
      </c>
      <c r="C842" s="108">
        <v>3.9</v>
      </c>
    </row>
    <row r="843" spans="2:3" s="14" customFormat="1" x14ac:dyDescent="0.3">
      <c r="B843" s="89" t="s">
        <v>175</v>
      </c>
      <c r="C843" s="108">
        <v>8.5</v>
      </c>
    </row>
    <row r="844" spans="2:3" s="14" customFormat="1" x14ac:dyDescent="0.3">
      <c r="B844" s="89" t="s">
        <v>176</v>
      </c>
      <c r="C844" s="108">
        <v>1.1000000000000001</v>
      </c>
    </row>
    <row r="845" spans="2:3" s="14" customFormat="1" x14ac:dyDescent="0.3">
      <c r="B845" s="89" t="s">
        <v>177</v>
      </c>
      <c r="C845" s="108" t="s">
        <v>228</v>
      </c>
    </row>
    <row r="846" spans="2:3" s="14" customFormat="1" x14ac:dyDescent="0.3">
      <c r="B846" s="89" t="s">
        <v>178</v>
      </c>
      <c r="C846" s="108">
        <v>7.5</v>
      </c>
    </row>
    <row r="847" spans="2:3" s="14" customFormat="1" x14ac:dyDescent="0.3">
      <c r="B847" s="89" t="s">
        <v>179</v>
      </c>
      <c r="C847" s="108">
        <v>4.5</v>
      </c>
    </row>
    <row r="848" spans="2:3" s="14" customFormat="1" x14ac:dyDescent="0.3">
      <c r="B848" s="89" t="s">
        <v>180</v>
      </c>
      <c r="C848" s="108">
        <v>3</v>
      </c>
    </row>
    <row r="849" spans="2:3" s="14" customFormat="1" x14ac:dyDescent="0.3">
      <c r="B849" s="89" t="s">
        <v>181</v>
      </c>
      <c r="C849" s="108">
        <v>2.6</v>
      </c>
    </row>
    <row r="850" spans="2:3" s="14" customFormat="1" x14ac:dyDescent="0.3">
      <c r="B850" s="89" t="s">
        <v>182</v>
      </c>
      <c r="C850" s="108" t="s">
        <v>228</v>
      </c>
    </row>
    <row r="851" spans="2:3" s="14" customFormat="1" x14ac:dyDescent="0.3">
      <c r="B851" s="89" t="s">
        <v>183</v>
      </c>
      <c r="C851" s="108" t="s">
        <v>196</v>
      </c>
    </row>
    <row r="852" spans="2:3" s="14" customFormat="1" x14ac:dyDescent="0.3">
      <c r="B852" s="89" t="s">
        <v>184</v>
      </c>
      <c r="C852" s="108" t="s">
        <v>196</v>
      </c>
    </row>
    <row r="853" spans="2:3" s="14" customFormat="1" x14ac:dyDescent="0.3">
      <c r="B853" s="89" t="s">
        <v>185</v>
      </c>
      <c r="C853" s="108" t="s">
        <v>228</v>
      </c>
    </row>
    <row r="854" spans="2:3" s="14" customFormat="1" x14ac:dyDescent="0.3">
      <c r="B854" s="89" t="s">
        <v>186</v>
      </c>
      <c r="C854" s="108">
        <v>5.3</v>
      </c>
    </row>
    <row r="855" spans="2:3" s="14" customFormat="1" x14ac:dyDescent="0.3">
      <c r="B855" s="89" t="s">
        <v>187</v>
      </c>
      <c r="C855" s="108">
        <v>2.2000000000000002</v>
      </c>
    </row>
    <row r="856" spans="2:3" s="14" customFormat="1" x14ac:dyDescent="0.3">
      <c r="B856" s="89" t="s">
        <v>188</v>
      </c>
      <c r="C856" s="108">
        <v>5.7</v>
      </c>
    </row>
    <row r="857" spans="2:3" s="14" customFormat="1" x14ac:dyDescent="0.3">
      <c r="B857" s="89" t="s">
        <v>189</v>
      </c>
      <c r="C857" s="108" t="s">
        <v>228</v>
      </c>
    </row>
    <row r="858" spans="2:3" s="14" customFormat="1" x14ac:dyDescent="0.3">
      <c r="B858" s="89" t="s">
        <v>190</v>
      </c>
      <c r="C858" s="108" t="s">
        <v>196</v>
      </c>
    </row>
    <row r="859" spans="2:3" s="14" customFormat="1" x14ac:dyDescent="0.3">
      <c r="B859" s="89" t="s">
        <v>191</v>
      </c>
      <c r="C859" s="108">
        <v>0</v>
      </c>
    </row>
    <row r="860" spans="2:3" s="14" customFormat="1" x14ac:dyDescent="0.3">
      <c r="B860" s="89" t="s">
        <v>192</v>
      </c>
      <c r="C860" s="108" t="s">
        <v>196</v>
      </c>
    </row>
    <row r="861" spans="2:3" s="14" customFormat="1" x14ac:dyDescent="0.3">
      <c r="B861" s="89" t="s">
        <v>193</v>
      </c>
      <c r="C861" s="108">
        <v>3.1</v>
      </c>
    </row>
    <row r="862" spans="2:3" s="14" customFormat="1" x14ac:dyDescent="0.3">
      <c r="B862" s="89" t="s">
        <v>194</v>
      </c>
      <c r="C862" s="108">
        <v>5.8</v>
      </c>
    </row>
    <row r="863" spans="2:3" s="14" customFormat="1" x14ac:dyDescent="0.3">
      <c r="B863" s="89" t="s">
        <v>195</v>
      </c>
      <c r="C863" s="108" t="s">
        <v>196</v>
      </c>
    </row>
  </sheetData>
  <sheetProtection sheet="1" objects="1" scenarios="1" selectLockedCells="1" autoFilter="0"/>
  <mergeCells count="16">
    <mergeCell ref="B13:C13"/>
    <mergeCell ref="B25:C25"/>
    <mergeCell ref="B90:C90"/>
    <mergeCell ref="B802:C802"/>
    <mergeCell ref="B546:C546"/>
    <mergeCell ref="B610:C610"/>
    <mergeCell ref="B674:C674"/>
    <mergeCell ref="B738:C738"/>
    <mergeCell ref="B220:L220"/>
    <mergeCell ref="B222:C222"/>
    <mergeCell ref="B352:C352"/>
    <mergeCell ref="B482:C482"/>
    <mergeCell ref="B153:L153"/>
    <mergeCell ref="B155:C155"/>
    <mergeCell ref="B286:C286"/>
    <mergeCell ref="B416:C416"/>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BB21A-85FB-468F-9CC6-9628B5E72DAB}">
  <sheetPr codeName="Sheet6">
    <tabColor rgb="FFF9A71C"/>
  </sheetPr>
  <dimension ref="A1:AK210"/>
  <sheetViews>
    <sheetView zoomScale="85" zoomScaleNormal="85" workbookViewId="0">
      <selection activeCell="B6" sqref="B6:E6"/>
    </sheetView>
  </sheetViews>
  <sheetFormatPr defaultColWidth="0" defaultRowHeight="17.25" zeroHeight="1" x14ac:dyDescent="0.3"/>
  <cols>
    <col min="1" max="1" width="9" style="77" customWidth="1"/>
    <col min="2" max="2" width="24.42578125" style="78" customWidth="1"/>
    <col min="3" max="3" width="22" style="78" customWidth="1"/>
    <col min="4" max="4" width="22" style="77" customWidth="1"/>
    <col min="5" max="37" width="9" style="77" customWidth="1"/>
    <col min="38" max="16384" width="9" style="77" hidden="1"/>
  </cols>
  <sheetData>
    <row r="1" spans="1:37" x14ac:dyDescent="0.3">
      <c r="A1" s="2"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row>
    <row r="2" spans="1:37"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row>
    <row r="3" spans="1:37" x14ac:dyDescent="0.3">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row>
    <row r="4" spans="1:37" ht="12.75" customHeight="1" x14ac:dyDescent="0.3">
      <c r="A4" s="90"/>
      <c r="B4" s="170"/>
      <c r="C4" s="170"/>
      <c r="D4" s="90" t="s">
        <v>1</v>
      </c>
      <c r="E4" s="90"/>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row>
    <row r="5" spans="1:37" ht="14.25" customHeight="1" x14ac:dyDescent="0.3">
      <c r="A5" s="13"/>
      <c r="B5" s="181" t="s">
        <v>2</v>
      </c>
      <c r="C5" s="201"/>
      <c r="D5" s="201"/>
      <c r="E5" s="170"/>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1:37" ht="14.25" customHeight="1" x14ac:dyDescent="0.3">
      <c r="A6" s="13"/>
      <c r="B6" s="182" t="s">
        <v>3</v>
      </c>
      <c r="C6" s="210"/>
      <c r="D6" s="210"/>
      <c r="E6" s="210"/>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row>
    <row r="7" spans="1:37" x14ac:dyDescent="0.3">
      <c r="A7" s="15"/>
      <c r="B7" s="171" t="str">
        <f>Overview!B7</f>
        <v>Last Updated September 15, 2025</v>
      </c>
      <c r="C7" s="208"/>
      <c r="D7" s="170"/>
      <c r="E7" s="170"/>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row>
    <row r="8" spans="1:37" ht="20.100000000000001" customHeight="1" x14ac:dyDescent="0.3">
      <c r="A8" s="14"/>
      <c r="B8" s="92"/>
      <c r="C8" s="9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1:37" s="3" customFormat="1" ht="20.100000000000001" customHeight="1" x14ac:dyDescent="0.3">
      <c r="A9" s="12"/>
      <c r="B9" s="183" t="s">
        <v>34</v>
      </c>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12"/>
      <c r="AD9" s="12"/>
      <c r="AE9" s="12"/>
      <c r="AF9" s="12"/>
      <c r="AG9" s="12"/>
      <c r="AH9" s="12"/>
      <c r="AI9" s="12"/>
      <c r="AJ9" s="12"/>
      <c r="AK9" s="12"/>
    </row>
    <row r="10" spans="1:37" s="3" customFormat="1" ht="20.100000000000001" customHeight="1" x14ac:dyDescent="0.3">
      <c r="A10" s="12"/>
      <c r="B10" s="120"/>
      <c r="C10" s="120"/>
      <c r="D10" s="120"/>
      <c r="E10" s="120"/>
      <c r="F10" s="120"/>
      <c r="G10" s="120"/>
      <c r="H10" s="120"/>
      <c r="I10" s="120"/>
      <c r="J10" s="120"/>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s="3" customFormat="1" ht="20.100000000000001" customHeight="1" x14ac:dyDescent="0.3">
      <c r="A11" s="12"/>
      <c r="B11" s="120"/>
      <c r="C11" s="120"/>
      <c r="D11" s="120"/>
      <c r="E11" s="120"/>
      <c r="F11" s="120"/>
      <c r="G11" s="120"/>
      <c r="H11" s="120"/>
      <c r="I11" s="120"/>
      <c r="J11" s="120"/>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20.100000000000001" customHeight="1" x14ac:dyDescent="0.3">
      <c r="A12" s="14"/>
      <c r="B12" s="174"/>
      <c r="C12" s="17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row>
    <row r="13" spans="1:37" ht="72.75" customHeight="1" x14ac:dyDescent="0.3">
      <c r="A13" s="14"/>
      <c r="B13" s="236" t="s">
        <v>125</v>
      </c>
      <c r="C13" s="236"/>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row>
    <row r="14" spans="1:37" ht="34.5" x14ac:dyDescent="0.3">
      <c r="A14" s="14"/>
      <c r="B14" s="79" t="s">
        <v>233</v>
      </c>
      <c r="C14" s="79">
        <v>2023</v>
      </c>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row>
    <row r="15" spans="1:37" ht="34.5" x14ac:dyDescent="0.3">
      <c r="A15" s="14"/>
      <c r="B15" s="79" t="str">
        <f>C85</f>
        <v>Adult Recidivism Conviction Rate</v>
      </c>
      <c r="C15" s="79" t="s">
        <v>234</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row>
    <row r="16" spans="1:37" ht="51.75" x14ac:dyDescent="0.3">
      <c r="A16" s="14"/>
      <c r="B16" s="79" t="str">
        <f>C150</f>
        <v>Incompetent to Stand Trial (IST) Count, Rate per 100,000</v>
      </c>
      <c r="C16" s="79">
        <v>2023</v>
      </c>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row>
    <row r="17" spans="1:37" x14ac:dyDescent="0.3">
      <c r="A17" s="14"/>
      <c r="B17" s="92"/>
      <c r="C17" s="92"/>
      <c r="D17" s="14"/>
      <c r="E17" s="14"/>
      <c r="F17" s="14"/>
      <c r="G17" s="14" t="s">
        <v>1</v>
      </c>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37" ht="24.75" customHeight="1" x14ac:dyDescent="0.3">
      <c r="A18" s="14"/>
      <c r="B18" s="237" t="s">
        <v>137</v>
      </c>
      <c r="C18" s="237"/>
      <c r="D18" s="237"/>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row>
    <row r="19" spans="1:37" ht="99.75" customHeight="1" x14ac:dyDescent="0.3">
      <c r="A19" s="14"/>
      <c r="B19" s="80" t="s">
        <v>36</v>
      </c>
      <c r="C19" s="169" t="s">
        <v>235</v>
      </c>
      <c r="D19" s="169" t="s">
        <v>236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row>
    <row r="20" spans="1:37" x14ac:dyDescent="0.3">
      <c r="A20" s="14"/>
      <c r="B20" s="87" t="s">
        <v>43</v>
      </c>
      <c r="C20" s="113">
        <v>2440.1841860505187</v>
      </c>
      <c r="D20" s="113">
        <v>371.5474822577861</v>
      </c>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row>
    <row r="21" spans="1:37" x14ac:dyDescent="0.3">
      <c r="A21" s="14"/>
      <c r="B21" s="88" t="s">
        <v>138</v>
      </c>
      <c r="C21" s="114">
        <v>2645.7984324190684</v>
      </c>
      <c r="D21" s="114">
        <v>394.79147481929459</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1:37" x14ac:dyDescent="0.3">
      <c r="A22" s="14"/>
      <c r="B22" s="89" t="s">
        <v>37</v>
      </c>
      <c r="C22" s="115">
        <v>1756.4652002026496</v>
      </c>
      <c r="D22" s="115">
        <v>297.47729767702788</v>
      </c>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row>
    <row r="23" spans="1:37" x14ac:dyDescent="0.3">
      <c r="A23" s="14"/>
      <c r="B23" s="89" t="s">
        <v>139</v>
      </c>
      <c r="C23" s="115">
        <v>1884.7832028120965</v>
      </c>
      <c r="D23" s="115">
        <v>537.68355172246925</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row>
    <row r="24" spans="1:37" x14ac:dyDescent="0.3">
      <c r="A24" s="14"/>
      <c r="B24" s="89" t="s">
        <v>140</v>
      </c>
      <c r="C24" s="115">
        <v>2017.6553914869226</v>
      </c>
      <c r="D24" s="115">
        <v>229.97260566321341</v>
      </c>
      <c r="E24" s="14"/>
      <c r="F24" s="14"/>
      <c r="G24" s="77" t="s">
        <v>1</v>
      </c>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row>
    <row r="25" spans="1:37" x14ac:dyDescent="0.3">
      <c r="A25" s="14"/>
      <c r="B25" s="89" t="s">
        <v>141</v>
      </c>
      <c r="C25" s="115">
        <v>4607.3919886149024</v>
      </c>
      <c r="D25" s="115">
        <v>537.11172264553886</v>
      </c>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row>
    <row r="26" spans="1:37" x14ac:dyDescent="0.3">
      <c r="A26" s="14"/>
      <c r="B26" s="89" t="s">
        <v>142</v>
      </c>
      <c r="C26" s="115">
        <v>2329.7508533200576</v>
      </c>
      <c r="D26" s="115">
        <v>699.48305747725919</v>
      </c>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row>
    <row r="27" spans="1:37" x14ac:dyDescent="0.3">
      <c r="A27" s="14"/>
      <c r="B27" s="89" t="s">
        <v>143</v>
      </c>
      <c r="C27" s="115">
        <v>3019.0159570181399</v>
      </c>
      <c r="D27" s="115">
        <v>338.64348900323</v>
      </c>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row>
    <row r="28" spans="1:37" x14ac:dyDescent="0.3">
      <c r="A28" s="14"/>
      <c r="B28" s="89" t="s">
        <v>144</v>
      </c>
      <c r="C28" s="115">
        <v>1788.6196256719659</v>
      </c>
      <c r="D28" s="115">
        <v>217.44297632754174</v>
      </c>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row>
    <row r="29" spans="1:37" x14ac:dyDescent="0.3">
      <c r="A29" s="14"/>
      <c r="B29" s="89" t="s">
        <v>145</v>
      </c>
      <c r="C29" s="115">
        <v>5591.5065016240333</v>
      </c>
      <c r="D29" s="115">
        <v>215.93992983031984</v>
      </c>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row>
    <row r="30" spans="1:37" x14ac:dyDescent="0.3">
      <c r="A30" s="14"/>
      <c r="B30" s="89" t="s">
        <v>146</v>
      </c>
      <c r="C30" s="115">
        <v>2587.0710078788338</v>
      </c>
      <c r="D30" s="115">
        <v>431.29596755791732</v>
      </c>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row>
    <row r="31" spans="1:37" x14ac:dyDescent="0.3">
      <c r="A31" s="14"/>
      <c r="B31" s="89" t="s">
        <v>147</v>
      </c>
      <c r="C31" s="115">
        <v>3636.7583667037343</v>
      </c>
      <c r="D31" s="115">
        <v>600.24406588670684</v>
      </c>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row>
    <row r="32" spans="1:37" x14ac:dyDescent="0.3">
      <c r="A32" s="14"/>
      <c r="B32" s="89" t="s">
        <v>148</v>
      </c>
      <c r="C32" s="115">
        <v>2271.5509888608763</v>
      </c>
      <c r="D32" s="115">
        <v>441.0400311989045</v>
      </c>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row>
    <row r="33" spans="1:37" x14ac:dyDescent="0.3">
      <c r="A33" s="14"/>
      <c r="B33" s="89" t="s">
        <v>149</v>
      </c>
      <c r="C33" s="115">
        <v>4627.383662350263</v>
      </c>
      <c r="D33" s="115">
        <v>431.67397722012049</v>
      </c>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row>
    <row r="34" spans="1:37" x14ac:dyDescent="0.3">
      <c r="A34" s="14"/>
      <c r="B34" s="89" t="s">
        <v>150</v>
      </c>
      <c r="C34" s="115">
        <v>2059.1573457432301</v>
      </c>
      <c r="D34" s="115">
        <v>131.1735619606369</v>
      </c>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row>
    <row r="35" spans="1:37" x14ac:dyDescent="0.3">
      <c r="A35" s="14"/>
      <c r="B35" s="89" t="s">
        <v>151</v>
      </c>
      <c r="C35" s="115">
        <v>4771.6300547815435</v>
      </c>
      <c r="D35" s="115">
        <v>381.64338914595294</v>
      </c>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row>
    <row r="36" spans="1:37" x14ac:dyDescent="0.3">
      <c r="A36" s="14"/>
      <c r="B36" s="89" t="s">
        <v>152</v>
      </c>
      <c r="C36" s="115">
        <v>3618.5506014472494</v>
      </c>
      <c r="D36" s="115">
        <v>424.23678223066713</v>
      </c>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row>
    <row r="37" spans="1:37" x14ac:dyDescent="0.3">
      <c r="A37" s="14"/>
      <c r="B37" s="89" t="s">
        <v>153</v>
      </c>
      <c r="C37" s="115">
        <v>4190.6465020262622</v>
      </c>
      <c r="D37" s="115">
        <v>669.67416598705768</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row>
    <row r="38" spans="1:37" x14ac:dyDescent="0.3">
      <c r="A38" s="14"/>
      <c r="B38" s="89" t="s">
        <v>154</v>
      </c>
      <c r="C38" s="115">
        <v>5001.4316787056114</v>
      </c>
      <c r="D38" s="115">
        <v>281.25326454682062</v>
      </c>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37" x14ac:dyDescent="0.3">
      <c r="A39" s="14"/>
      <c r="B39" s="89" t="s">
        <v>155</v>
      </c>
      <c r="C39" s="115">
        <v>2730.9425865405838</v>
      </c>
      <c r="D39" s="115">
        <v>331.74415595808819</v>
      </c>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row>
    <row r="40" spans="1:37" x14ac:dyDescent="0.3">
      <c r="A40" s="14"/>
      <c r="B40" s="89" t="s">
        <v>156</v>
      </c>
      <c r="C40" s="115">
        <v>2065.8641386328277</v>
      </c>
      <c r="D40" s="115">
        <v>276.94733280891614</v>
      </c>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row>
    <row r="41" spans="1:37" x14ac:dyDescent="0.3">
      <c r="A41" s="14"/>
      <c r="B41" s="89" t="s">
        <v>157</v>
      </c>
      <c r="C41" s="115">
        <v>4078.6855748103612</v>
      </c>
      <c r="D41" s="115">
        <v>529.88674978383801</v>
      </c>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row>
    <row r="42" spans="1:37" x14ac:dyDescent="0.3">
      <c r="A42" s="14"/>
      <c r="B42" s="89" t="s">
        <v>158</v>
      </c>
      <c r="C42" s="115">
        <v>2133.2591060101176</v>
      </c>
      <c r="D42" s="115">
        <v>417.89647876703157</v>
      </c>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row>
    <row r="43" spans="1:37" x14ac:dyDescent="0.3">
      <c r="A43" s="14"/>
      <c r="B43" s="89" t="s">
        <v>159</v>
      </c>
      <c r="C43" s="115">
        <v>2310.9320982637123</v>
      </c>
      <c r="D43" s="115">
        <v>264.15708629450677</v>
      </c>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row>
    <row r="44" spans="1:37" x14ac:dyDescent="0.3">
      <c r="A44" s="14"/>
      <c r="B44" s="89" t="s">
        <v>160</v>
      </c>
      <c r="C44" s="115">
        <v>2726.2343777134811</v>
      </c>
      <c r="D44" s="115">
        <v>507.16330399411606</v>
      </c>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row>
    <row r="45" spans="1:37" x14ac:dyDescent="0.3">
      <c r="A45" s="14"/>
      <c r="B45" s="89" t="s">
        <v>161</v>
      </c>
      <c r="C45" s="115">
        <v>3106.958208493641</v>
      </c>
      <c r="D45" s="115">
        <v>384.77645814597093</v>
      </c>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37" x14ac:dyDescent="0.3">
      <c r="A46" s="14"/>
      <c r="B46" s="89" t="s">
        <v>162</v>
      </c>
      <c r="C46" s="115">
        <v>3767.0240509997102</v>
      </c>
      <c r="D46" s="115">
        <v>187.73466833541926</v>
      </c>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row>
    <row r="47" spans="1:37" x14ac:dyDescent="0.3">
      <c r="A47" s="14"/>
      <c r="B47" s="89" t="s">
        <v>163</v>
      </c>
      <c r="C47" s="115">
        <v>2443.1816814679673</v>
      </c>
      <c r="D47" s="115">
        <v>265.43763144692713</v>
      </c>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row>
    <row r="48" spans="1:37" x14ac:dyDescent="0.3">
      <c r="A48" s="14"/>
      <c r="B48" s="89" t="s">
        <v>164</v>
      </c>
      <c r="C48" s="115">
        <v>2085.4587137372441</v>
      </c>
      <c r="D48" s="115">
        <v>530.79926305396305</v>
      </c>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row>
    <row r="49" spans="1:37" x14ac:dyDescent="0.3">
      <c r="A49" s="14"/>
      <c r="B49" s="89" t="s">
        <v>165</v>
      </c>
      <c r="C49" s="115">
        <v>2413.4340815715109</v>
      </c>
      <c r="D49" s="115">
        <v>404.80649149261825</v>
      </c>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row>
    <row r="50" spans="1:37" x14ac:dyDescent="0.3">
      <c r="A50" s="14"/>
      <c r="B50" s="89" t="s">
        <v>166</v>
      </c>
      <c r="C50" s="115">
        <v>1965.9629500912565</v>
      </c>
      <c r="D50" s="115">
        <v>583.35515081597384</v>
      </c>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row>
    <row r="51" spans="1:37" x14ac:dyDescent="0.3">
      <c r="A51" s="14"/>
      <c r="B51" s="89" t="s">
        <v>167</v>
      </c>
      <c r="C51" s="115">
        <v>2704.5258569593034</v>
      </c>
      <c r="D51" s="115">
        <v>337.47930791291606</v>
      </c>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row>
    <row r="52" spans="1:37" x14ac:dyDescent="0.3">
      <c r="A52" s="14"/>
      <c r="B52" s="89" t="s">
        <v>168</v>
      </c>
      <c r="C52" s="115">
        <v>2284.542986965067</v>
      </c>
      <c r="D52" s="115">
        <v>260.25190737469899</v>
      </c>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row>
    <row r="53" spans="1:37" x14ac:dyDescent="0.3">
      <c r="A53" s="14"/>
      <c r="B53" s="89" t="s">
        <v>169</v>
      </c>
      <c r="C53" s="115">
        <v>3163.9476530836446</v>
      </c>
      <c r="D53" s="115">
        <v>371.15632826179143</v>
      </c>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37" x14ac:dyDescent="0.3">
      <c r="A54" s="14"/>
      <c r="B54" s="89" t="s">
        <v>170</v>
      </c>
      <c r="C54" s="115">
        <v>1986.5832663523586</v>
      </c>
      <c r="D54" s="115">
        <v>161.32806313492327</v>
      </c>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row>
    <row r="55" spans="1:37" x14ac:dyDescent="0.3">
      <c r="A55" s="14"/>
      <c r="B55" s="89" t="s">
        <v>171</v>
      </c>
      <c r="C55" s="115">
        <v>2459.1455796176856</v>
      </c>
      <c r="D55" s="115">
        <v>405.25169554404783</v>
      </c>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row>
    <row r="56" spans="1:37" x14ac:dyDescent="0.3">
      <c r="A56" s="14"/>
      <c r="B56" s="89" t="s">
        <v>172</v>
      </c>
      <c r="C56" s="115">
        <v>2356.6801124556901</v>
      </c>
      <c r="D56" s="115">
        <v>815.54822148881567</v>
      </c>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row>
    <row r="57" spans="1:37" x14ac:dyDescent="0.3">
      <c r="A57" s="14"/>
      <c r="B57" s="33" t="s">
        <v>173</v>
      </c>
      <c r="C57" s="115">
        <v>2568.0181889948717</v>
      </c>
      <c r="D57" s="115">
        <v>362.01370363022863</v>
      </c>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row>
    <row r="58" spans="1:37" x14ac:dyDescent="0.3">
      <c r="A58" s="14"/>
      <c r="B58" s="89" t="s">
        <v>174</v>
      </c>
      <c r="C58" s="115">
        <v>2222.5743718367048</v>
      </c>
      <c r="D58" s="115">
        <v>380.33626589221058</v>
      </c>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row>
    <row r="59" spans="1:37" x14ac:dyDescent="0.3">
      <c r="A59" s="14"/>
      <c r="B59" s="89" t="s">
        <v>175</v>
      </c>
      <c r="C59" s="115">
        <v>1723.9760366358041</v>
      </c>
      <c r="D59" s="115">
        <v>612.60270275222581</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row>
    <row r="60" spans="1:37" x14ac:dyDescent="0.3">
      <c r="A60" s="14"/>
      <c r="B60" s="89" t="s">
        <v>176</v>
      </c>
      <c r="C60" s="115">
        <v>2114.8578595894614</v>
      </c>
      <c r="D60" s="115">
        <v>425.1628230204073</v>
      </c>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row>
    <row r="61" spans="1:37" x14ac:dyDescent="0.3">
      <c r="A61" s="14"/>
      <c r="B61" s="89" t="s">
        <v>177</v>
      </c>
      <c r="C61" s="115">
        <v>3130.3992418567545</v>
      </c>
      <c r="D61" s="115">
        <v>258.0410333961247</v>
      </c>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row>
    <row r="62" spans="1:37" x14ac:dyDescent="0.3">
      <c r="A62" s="14"/>
      <c r="B62" s="89" t="s">
        <v>178</v>
      </c>
      <c r="C62" s="115">
        <v>2492.1057872019323</v>
      </c>
      <c r="D62" s="115">
        <v>355.6581074674894</v>
      </c>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row>
    <row r="63" spans="1:37" x14ac:dyDescent="0.3">
      <c r="A63" s="14"/>
      <c r="B63" s="89" t="s">
        <v>179</v>
      </c>
      <c r="C63" s="115">
        <v>3214.117686564894</v>
      </c>
      <c r="D63" s="115">
        <v>744.18848511950716</v>
      </c>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row>
    <row r="64" spans="1:37" x14ac:dyDescent="0.3">
      <c r="A64" s="14"/>
      <c r="B64" s="89" t="s">
        <v>180</v>
      </c>
      <c r="C64" s="115">
        <v>1775.1240959154748</v>
      </c>
      <c r="D64" s="115">
        <v>373.08558651869737</v>
      </c>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row>
    <row r="65" spans="1:37" x14ac:dyDescent="0.3">
      <c r="A65" s="14"/>
      <c r="B65" s="89" t="s">
        <v>181</v>
      </c>
      <c r="C65" s="115">
        <v>4008.5133232128123</v>
      </c>
      <c r="D65" s="115">
        <v>562.89012002516654</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row>
    <row r="66" spans="1:37" x14ac:dyDescent="0.3">
      <c r="A66" s="14"/>
      <c r="B66" s="89" t="s">
        <v>182</v>
      </c>
      <c r="C66" s="115">
        <v>5826.0870977773366</v>
      </c>
      <c r="D66" s="115">
        <v>247.55864625648775</v>
      </c>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row>
    <row r="67" spans="1:37" x14ac:dyDescent="0.3">
      <c r="A67" s="14"/>
      <c r="B67" s="89" t="s">
        <v>183</v>
      </c>
      <c r="C67" s="115">
        <v>2398.0815347721827</v>
      </c>
      <c r="D67" s="115">
        <v>188.25301204819274</v>
      </c>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row>
    <row r="68" spans="1:37" x14ac:dyDescent="0.3">
      <c r="A68" s="14"/>
      <c r="B68" s="89" t="s">
        <v>184</v>
      </c>
      <c r="C68" s="115">
        <v>5018.4724193724651</v>
      </c>
      <c r="D68" s="115">
        <v>556.06265051403261</v>
      </c>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row>
    <row r="69" spans="1:37" x14ac:dyDescent="0.3">
      <c r="A69" s="14"/>
      <c r="B69" s="89" t="s">
        <v>185</v>
      </c>
      <c r="C69" s="115">
        <v>2407.475839083655</v>
      </c>
      <c r="D69" s="115">
        <v>687.31831843039151</v>
      </c>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row>
    <row r="70" spans="1:37" x14ac:dyDescent="0.3">
      <c r="A70" s="14"/>
      <c r="B70" s="89" t="s">
        <v>186</v>
      </c>
      <c r="C70" s="115">
        <v>3255.9539562669174</v>
      </c>
      <c r="D70" s="115">
        <v>634.85831183361245</v>
      </c>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row>
    <row r="71" spans="1:37" x14ac:dyDescent="0.3">
      <c r="A71" s="14"/>
      <c r="B71" s="89" t="s">
        <v>187</v>
      </c>
      <c r="C71" s="115">
        <v>3856.820093842965</v>
      </c>
      <c r="D71" s="115">
        <v>462.2966512961616</v>
      </c>
      <c r="E71" s="14"/>
      <c r="F71" s="14" t="s">
        <v>1</v>
      </c>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row>
    <row r="72" spans="1:37" x14ac:dyDescent="0.3">
      <c r="A72" s="14"/>
      <c r="B72" s="89" t="s">
        <v>188</v>
      </c>
      <c r="C72" s="115">
        <v>5863.6736470676151</v>
      </c>
      <c r="D72" s="115">
        <v>424.02354376318181</v>
      </c>
      <c r="E72" s="14"/>
      <c r="F72" s="14" t="s">
        <v>1</v>
      </c>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row>
    <row r="73" spans="1:37" x14ac:dyDescent="0.3">
      <c r="A73" s="14"/>
      <c r="B73" s="89" t="s">
        <v>189</v>
      </c>
      <c r="C73" s="115">
        <v>4003.567966778669</v>
      </c>
      <c r="D73" s="115">
        <v>1208.4448427410446</v>
      </c>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row>
    <row r="74" spans="1:37" x14ac:dyDescent="0.3">
      <c r="A74" s="14"/>
      <c r="B74" s="89" t="s">
        <v>190</v>
      </c>
      <c r="C74" s="115">
        <v>2312.8541316160972</v>
      </c>
      <c r="D74" s="115">
        <v>72.932810648190355</v>
      </c>
      <c r="E74" s="14" t="s">
        <v>1</v>
      </c>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1:37" x14ac:dyDescent="0.3">
      <c r="A75" s="14"/>
      <c r="B75" s="89" t="s">
        <v>191</v>
      </c>
      <c r="C75" s="115">
        <v>3993.4487352377405</v>
      </c>
      <c r="D75" s="115">
        <v>819.36050551265748</v>
      </c>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1:37" x14ac:dyDescent="0.3">
      <c r="A76" s="14"/>
      <c r="B76" s="89" t="s">
        <v>192</v>
      </c>
      <c r="C76" s="115">
        <v>4164.9277479845277</v>
      </c>
      <c r="D76" s="115">
        <v>266.60148793489634</v>
      </c>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1:37" x14ac:dyDescent="0.3">
      <c r="A77" s="14"/>
      <c r="B77" s="89" t="s">
        <v>193</v>
      </c>
      <c r="C77" s="115">
        <v>3288.0949633396531</v>
      </c>
      <c r="D77" s="115">
        <v>701.94382935588521</v>
      </c>
      <c r="E77" s="121"/>
      <c r="F77" s="121"/>
      <c r="G77" s="121"/>
      <c r="H77" s="121"/>
      <c r="I77" s="121"/>
      <c r="J77" s="121"/>
      <c r="K77" s="121"/>
      <c r="L77" s="121"/>
      <c r="M77" s="121"/>
      <c r="N77" s="121"/>
      <c r="O77" s="121"/>
      <c r="P77" s="14"/>
      <c r="Q77" s="14"/>
      <c r="R77" s="14"/>
      <c r="S77" s="14"/>
      <c r="T77" s="14"/>
      <c r="U77" s="14"/>
      <c r="V77" s="14"/>
      <c r="W77" s="14"/>
      <c r="X77" s="14"/>
      <c r="Y77" s="14"/>
      <c r="Z77" s="14"/>
      <c r="AA77" s="14"/>
      <c r="AB77" s="14"/>
      <c r="AC77" s="14"/>
      <c r="AD77" s="14"/>
      <c r="AE77" s="14"/>
      <c r="AF77" s="14"/>
      <c r="AG77" s="14"/>
      <c r="AH77" s="14"/>
      <c r="AI77" s="14"/>
      <c r="AJ77" s="14"/>
      <c r="AK77" s="14"/>
    </row>
    <row r="78" spans="1:37" x14ac:dyDescent="0.3">
      <c r="A78" s="14"/>
      <c r="B78" s="89" t="s">
        <v>194</v>
      </c>
      <c r="C78" s="115">
        <v>2136.8464193830609</v>
      </c>
      <c r="D78" s="115">
        <v>224.39874092411196</v>
      </c>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1:37" x14ac:dyDescent="0.3">
      <c r="A79" s="14"/>
      <c r="B79" s="89" t="s">
        <v>195</v>
      </c>
      <c r="C79" s="115">
        <v>4784.5009017681559</v>
      </c>
      <c r="D79" s="115">
        <v>259.23592802573694</v>
      </c>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1:37" x14ac:dyDescent="0.3">
      <c r="A80" s="14"/>
      <c r="B80" s="92"/>
      <c r="C80" s="92"/>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1:37" x14ac:dyDescent="0.3">
      <c r="A81" s="14"/>
      <c r="B81" s="92"/>
      <c r="C81" s="92"/>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1:37" x14ac:dyDescent="0.3">
      <c r="A82" s="14"/>
      <c r="B82" s="92"/>
      <c r="C82" s="92"/>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1:37" ht="18.75" customHeight="1" x14ac:dyDescent="0.3">
      <c r="A83" s="14"/>
      <c r="B83" s="92"/>
      <c r="C83" s="92"/>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1:37" ht="29.25" customHeight="1" x14ac:dyDescent="0.3">
      <c r="A84" s="14"/>
      <c r="B84" s="225" t="s">
        <v>202</v>
      </c>
      <c r="C84" s="225"/>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1:37" ht="50.25" customHeight="1" x14ac:dyDescent="0.3">
      <c r="A85" s="14"/>
      <c r="B85" s="99" t="s">
        <v>36</v>
      </c>
      <c r="C85" s="100" t="s">
        <v>237</v>
      </c>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1:37" x14ac:dyDescent="0.3">
      <c r="A86" s="14"/>
      <c r="B86" s="101" t="s">
        <v>43</v>
      </c>
      <c r="C86" s="116">
        <v>0.39568085106382983</v>
      </c>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1:37" x14ac:dyDescent="0.3">
      <c r="A87" s="14"/>
      <c r="B87" s="103" t="s">
        <v>138</v>
      </c>
      <c r="C87" s="117">
        <v>0.39600000000000002</v>
      </c>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1:37" x14ac:dyDescent="0.3">
      <c r="A88" s="14"/>
      <c r="B88" s="89" t="s">
        <v>37</v>
      </c>
      <c r="C88" s="86">
        <v>0.25600000000000001</v>
      </c>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row r="89" spans="1:37" x14ac:dyDescent="0.3">
      <c r="A89" s="14"/>
      <c r="B89" s="89" t="s">
        <v>139</v>
      </c>
      <c r="C89" s="86" t="s">
        <v>196</v>
      </c>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row>
    <row r="90" spans="1:37" x14ac:dyDescent="0.3">
      <c r="A90" s="14"/>
      <c r="B90" s="89" t="s">
        <v>140</v>
      </c>
      <c r="C90" s="86">
        <v>0.375</v>
      </c>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row>
    <row r="91" spans="1:37" x14ac:dyDescent="0.3">
      <c r="A91" s="14"/>
      <c r="B91" s="89" t="s">
        <v>141</v>
      </c>
      <c r="C91" s="86">
        <v>0.495</v>
      </c>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row>
    <row r="92" spans="1:37" x14ac:dyDescent="0.3">
      <c r="A92" s="14"/>
      <c r="B92" s="89" t="s">
        <v>142</v>
      </c>
      <c r="C92" s="86" t="s">
        <v>196</v>
      </c>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row>
    <row r="93" spans="1:37" x14ac:dyDescent="0.3">
      <c r="A93" s="14"/>
      <c r="B93" s="89" t="s">
        <v>143</v>
      </c>
      <c r="C93" s="86" t="s">
        <v>196</v>
      </c>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row>
    <row r="94" spans="1:37" x14ac:dyDescent="0.3">
      <c r="A94" s="14"/>
      <c r="B94" s="89" t="s">
        <v>144</v>
      </c>
      <c r="C94" s="86">
        <v>0.29299999999999998</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row>
    <row r="95" spans="1:37" x14ac:dyDescent="0.3">
      <c r="A95" s="14"/>
      <c r="B95" s="89" t="s">
        <v>145</v>
      </c>
      <c r="C95" s="86">
        <v>0.255</v>
      </c>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row>
    <row r="96" spans="1:37" x14ac:dyDescent="0.3">
      <c r="A96" s="14"/>
      <c r="B96" s="89" t="s">
        <v>146</v>
      </c>
      <c r="C96" s="86">
        <v>0.36599999999999999</v>
      </c>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row>
    <row r="97" spans="1:37" x14ac:dyDescent="0.3">
      <c r="A97" s="14"/>
      <c r="B97" s="89" t="s">
        <v>147</v>
      </c>
      <c r="C97" s="86">
        <v>0.308</v>
      </c>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row>
    <row r="98" spans="1:37" x14ac:dyDescent="0.3">
      <c r="A98" s="14"/>
      <c r="B98" s="89" t="s">
        <v>148</v>
      </c>
      <c r="C98" s="86" t="s">
        <v>196</v>
      </c>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row>
    <row r="99" spans="1:37" x14ac:dyDescent="0.3">
      <c r="A99" s="14"/>
      <c r="B99" s="89" t="s">
        <v>149</v>
      </c>
      <c r="C99" s="86">
        <v>0.45200000000000001</v>
      </c>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row>
    <row r="100" spans="1:37" x14ac:dyDescent="0.3">
      <c r="A100" s="14"/>
      <c r="B100" s="89" t="s">
        <v>150</v>
      </c>
      <c r="C100" s="86">
        <v>0.375</v>
      </c>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row>
    <row r="101" spans="1:37" x14ac:dyDescent="0.3">
      <c r="A101" s="14"/>
      <c r="B101" s="89" t="s">
        <v>151</v>
      </c>
      <c r="C101" s="86" t="s">
        <v>196</v>
      </c>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row>
    <row r="102" spans="1:37" x14ac:dyDescent="0.3">
      <c r="A102" s="14"/>
      <c r="B102" s="89" t="s">
        <v>152</v>
      </c>
      <c r="C102" s="86">
        <v>0.504</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row>
    <row r="103" spans="1:37" x14ac:dyDescent="0.3">
      <c r="A103" s="14"/>
      <c r="B103" s="89" t="s">
        <v>153</v>
      </c>
      <c r="C103" s="86">
        <v>0.44800000000000001</v>
      </c>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row>
    <row r="104" spans="1:37" x14ac:dyDescent="0.3">
      <c r="A104" s="14"/>
      <c r="B104" s="89" t="s">
        <v>154</v>
      </c>
      <c r="C104" s="86">
        <v>0.44600000000000001</v>
      </c>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row>
    <row r="105" spans="1:37" x14ac:dyDescent="0.3">
      <c r="A105" s="14"/>
      <c r="B105" s="89" t="s">
        <v>155</v>
      </c>
      <c r="C105" s="86">
        <v>0.51600000000000001</v>
      </c>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row>
    <row r="106" spans="1:37" x14ac:dyDescent="0.3">
      <c r="A106" s="14"/>
      <c r="B106" s="89" t="s">
        <v>156</v>
      </c>
      <c r="C106" s="86">
        <v>0.35899999999999999</v>
      </c>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row>
    <row r="107" spans="1:37" x14ac:dyDescent="0.3">
      <c r="A107" s="14"/>
      <c r="B107" s="89" t="s">
        <v>157</v>
      </c>
      <c r="C107" s="86">
        <v>0.439</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row>
    <row r="108" spans="1:37" x14ac:dyDescent="0.3">
      <c r="A108" s="14"/>
      <c r="B108" s="89" t="s">
        <v>158</v>
      </c>
      <c r="C108" s="86">
        <v>0.308</v>
      </c>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row>
    <row r="109" spans="1:37" x14ac:dyDescent="0.3">
      <c r="A109" s="14"/>
      <c r="B109" s="89" t="s">
        <v>159</v>
      </c>
      <c r="C109" s="86" t="s">
        <v>196</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row>
    <row r="110" spans="1:37" x14ac:dyDescent="0.3">
      <c r="A110" s="14"/>
      <c r="B110" s="89" t="s">
        <v>160</v>
      </c>
      <c r="C110" s="86">
        <v>0.45100000000000001</v>
      </c>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row>
    <row r="111" spans="1:37" x14ac:dyDescent="0.3">
      <c r="A111" s="14"/>
      <c r="B111" s="89" t="s">
        <v>161</v>
      </c>
      <c r="C111" s="86">
        <v>0.32200000000000001</v>
      </c>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row>
    <row r="112" spans="1:37" x14ac:dyDescent="0.3">
      <c r="A112" s="14"/>
      <c r="B112" s="89" t="s">
        <v>162</v>
      </c>
      <c r="C112" s="86" t="s">
        <v>196</v>
      </c>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row>
    <row r="113" spans="1:37" x14ac:dyDescent="0.3">
      <c r="A113" s="14"/>
      <c r="B113" s="89" t="s">
        <v>163</v>
      </c>
      <c r="C113" s="86" t="s">
        <v>196</v>
      </c>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row>
    <row r="114" spans="1:37" x14ac:dyDescent="0.3">
      <c r="A114" s="14"/>
      <c r="B114" s="89" t="s">
        <v>164</v>
      </c>
      <c r="C114" s="86">
        <v>0.45400000000000001</v>
      </c>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row>
    <row r="115" spans="1:37" x14ac:dyDescent="0.3">
      <c r="A115" s="14"/>
      <c r="B115" s="89" t="s">
        <v>165</v>
      </c>
      <c r="C115" s="86">
        <v>0.46899999999999997</v>
      </c>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row>
    <row r="116" spans="1:37" x14ac:dyDescent="0.3">
      <c r="A116" s="14"/>
      <c r="B116" s="89" t="s">
        <v>166</v>
      </c>
      <c r="C116" s="86">
        <v>0.36799999999999999</v>
      </c>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row>
    <row r="117" spans="1:37" x14ac:dyDescent="0.3">
      <c r="A117" s="14"/>
      <c r="B117" s="89" t="s">
        <v>167</v>
      </c>
      <c r="C117" s="86">
        <v>0.496</v>
      </c>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row>
    <row r="118" spans="1:37" x14ac:dyDescent="0.3">
      <c r="A118" s="14"/>
      <c r="B118" s="89" t="s">
        <v>168</v>
      </c>
      <c r="C118" s="86">
        <v>0.44800000000000001</v>
      </c>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row>
    <row r="119" spans="1:37" x14ac:dyDescent="0.3">
      <c r="A119" s="14"/>
      <c r="B119" s="89" t="s">
        <v>169</v>
      </c>
      <c r="C119" s="86" t="s">
        <v>196</v>
      </c>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row>
    <row r="120" spans="1:37" x14ac:dyDescent="0.3">
      <c r="A120" s="14"/>
      <c r="B120" s="89" t="s">
        <v>170</v>
      </c>
      <c r="C120" s="86">
        <v>0.39600000000000002</v>
      </c>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row>
    <row r="121" spans="1:37" x14ac:dyDescent="0.3">
      <c r="A121" s="14"/>
      <c r="B121" s="89" t="s">
        <v>171</v>
      </c>
      <c r="C121" s="86">
        <v>0.41399999999999998</v>
      </c>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row>
    <row r="122" spans="1:37" x14ac:dyDescent="0.3">
      <c r="A122" s="14"/>
      <c r="B122" s="89" t="s">
        <v>172</v>
      </c>
      <c r="C122" s="86">
        <v>0.34699999999999998</v>
      </c>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row>
    <row r="123" spans="1:37" x14ac:dyDescent="0.3">
      <c r="A123" s="14"/>
      <c r="B123" s="33" t="s">
        <v>173</v>
      </c>
      <c r="C123" s="86">
        <v>0.41899999999999998</v>
      </c>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row>
    <row r="124" spans="1:37" x14ac:dyDescent="0.3">
      <c r="A124" s="14"/>
      <c r="B124" s="89" t="s">
        <v>174</v>
      </c>
      <c r="C124" s="86">
        <v>0.38100000000000001</v>
      </c>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row>
    <row r="125" spans="1:37" x14ac:dyDescent="0.3">
      <c r="A125" s="14"/>
      <c r="B125" s="89" t="s">
        <v>175</v>
      </c>
      <c r="C125" s="86">
        <v>0.17899999999999999</v>
      </c>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row>
    <row r="126" spans="1:37" x14ac:dyDescent="0.3">
      <c r="A126" s="14"/>
      <c r="B126" s="89" t="s">
        <v>176</v>
      </c>
      <c r="C126" s="86">
        <v>0.47699999999999998</v>
      </c>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row>
    <row r="127" spans="1:37" x14ac:dyDescent="0.3">
      <c r="A127" s="14"/>
      <c r="B127" s="89" t="s">
        <v>177</v>
      </c>
      <c r="C127" s="86">
        <v>0.42899999999999999</v>
      </c>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row>
    <row r="128" spans="1:37" x14ac:dyDescent="0.3">
      <c r="A128" s="14"/>
      <c r="B128" s="89" t="s">
        <v>178</v>
      </c>
      <c r="C128" s="86">
        <v>0.34200000000000003</v>
      </c>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row>
    <row r="129" spans="1:37" x14ac:dyDescent="0.3">
      <c r="A129" s="14"/>
      <c r="B129" s="89" t="s">
        <v>179</v>
      </c>
      <c r="C129" s="86">
        <v>0.41499999999999998</v>
      </c>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row>
    <row r="130" spans="1:37" x14ac:dyDescent="0.3">
      <c r="A130" s="14"/>
      <c r="B130" s="89" t="s">
        <v>180</v>
      </c>
      <c r="C130" s="86">
        <v>0.33800000000000002</v>
      </c>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row>
    <row r="131" spans="1:37" x14ac:dyDescent="0.3">
      <c r="A131" s="14"/>
      <c r="B131" s="89" t="s">
        <v>181</v>
      </c>
      <c r="C131" s="86">
        <v>0.307</v>
      </c>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row>
    <row r="132" spans="1:37" x14ac:dyDescent="0.3">
      <c r="A132" s="14"/>
      <c r="B132" s="89" t="s">
        <v>182</v>
      </c>
      <c r="C132" s="86">
        <v>0.38500000000000001</v>
      </c>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row>
    <row r="133" spans="1:37" x14ac:dyDescent="0.3">
      <c r="A133" s="14"/>
      <c r="B133" s="89" t="s">
        <v>183</v>
      </c>
      <c r="C133" s="86" t="s">
        <v>196</v>
      </c>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row>
    <row r="134" spans="1:37" x14ac:dyDescent="0.3">
      <c r="A134" s="14"/>
      <c r="B134" s="89" t="s">
        <v>184</v>
      </c>
      <c r="C134" s="86">
        <v>0.3</v>
      </c>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row>
    <row r="135" spans="1:37" x14ac:dyDescent="0.3">
      <c r="A135" s="14"/>
      <c r="B135" s="89" t="s">
        <v>185</v>
      </c>
      <c r="C135" s="86">
        <v>0.26700000000000002</v>
      </c>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row>
    <row r="136" spans="1:37" x14ac:dyDescent="0.3">
      <c r="A136" s="14"/>
      <c r="B136" s="89" t="s">
        <v>186</v>
      </c>
      <c r="C136" s="86">
        <v>0.34799999999999998</v>
      </c>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row>
    <row r="137" spans="1:37" x14ac:dyDescent="0.3">
      <c r="A137" s="14"/>
      <c r="B137" s="89" t="s">
        <v>187</v>
      </c>
      <c r="C137" s="86">
        <v>0.374</v>
      </c>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row>
    <row r="138" spans="1:37" x14ac:dyDescent="0.3">
      <c r="A138" s="14"/>
      <c r="B138" s="89" t="s">
        <v>188</v>
      </c>
      <c r="C138" s="86">
        <v>0.52300000000000002</v>
      </c>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row>
    <row r="139" spans="1:37" x14ac:dyDescent="0.3">
      <c r="A139" s="14"/>
      <c r="B139" s="89" t="s">
        <v>189</v>
      </c>
      <c r="C139" s="86">
        <v>0.43</v>
      </c>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row>
    <row r="140" spans="1:37" x14ac:dyDescent="0.3">
      <c r="A140" s="14"/>
      <c r="B140" s="89" t="s">
        <v>190</v>
      </c>
      <c r="C140" s="86" t="s">
        <v>196</v>
      </c>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row>
    <row r="141" spans="1:37" x14ac:dyDescent="0.3">
      <c r="A141" s="14"/>
      <c r="B141" s="89" t="s">
        <v>191</v>
      </c>
      <c r="C141" s="86">
        <v>0.47799999999999998</v>
      </c>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row>
    <row r="142" spans="1:37" x14ac:dyDescent="0.3">
      <c r="A142" s="14"/>
      <c r="B142" s="89" t="s">
        <v>192</v>
      </c>
      <c r="C142" s="86">
        <v>0.443</v>
      </c>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row>
    <row r="143" spans="1:37" x14ac:dyDescent="0.3">
      <c r="A143" s="14"/>
      <c r="B143" s="89" t="s">
        <v>193</v>
      </c>
      <c r="C143" s="86">
        <v>0.46200000000000002</v>
      </c>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row>
    <row r="144" spans="1:37" x14ac:dyDescent="0.3">
      <c r="A144" s="14"/>
      <c r="B144" s="89" t="s">
        <v>194</v>
      </c>
      <c r="C144" s="86">
        <v>0.32300000000000001</v>
      </c>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row>
    <row r="145" spans="1:37" x14ac:dyDescent="0.3">
      <c r="A145" s="14"/>
      <c r="B145" s="89" t="s">
        <v>195</v>
      </c>
      <c r="C145" s="86">
        <v>0.61699999999999999</v>
      </c>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row>
    <row r="146" spans="1:37" x14ac:dyDescent="0.3">
      <c r="A146" s="14"/>
      <c r="B146" s="92"/>
      <c r="C146" s="92"/>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row>
    <row r="147" spans="1:37" x14ac:dyDescent="0.3">
      <c r="A147" s="14"/>
      <c r="B147" s="92"/>
      <c r="C147" s="92"/>
      <c r="D147" s="14"/>
      <c r="E147" s="14" t="s">
        <v>1</v>
      </c>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row>
    <row r="148" spans="1:37" x14ac:dyDescent="0.3">
      <c r="A148" s="14"/>
      <c r="B148" s="92"/>
      <c r="C148" s="92"/>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row>
    <row r="149" spans="1:37" ht="25.5" customHeight="1" x14ac:dyDescent="0.3">
      <c r="A149" s="14"/>
      <c r="B149" s="225" t="s">
        <v>202</v>
      </c>
      <c r="C149" s="225"/>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row>
    <row r="150" spans="1:37" ht="82.5" customHeight="1" x14ac:dyDescent="0.3">
      <c r="A150" s="14"/>
      <c r="B150" s="99" t="s">
        <v>36</v>
      </c>
      <c r="C150" s="100" t="s">
        <v>238</v>
      </c>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row>
    <row r="151" spans="1:37" x14ac:dyDescent="0.3">
      <c r="A151" s="14"/>
      <c r="B151" s="101" t="s">
        <v>43</v>
      </c>
      <c r="C151" s="118">
        <v>14.274278071713901</v>
      </c>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row>
    <row r="152" spans="1:37" x14ac:dyDescent="0.3">
      <c r="A152" s="14"/>
      <c r="B152" s="103" t="s">
        <v>138</v>
      </c>
      <c r="C152" s="119">
        <v>17.731544417518766</v>
      </c>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row>
    <row r="153" spans="1:37" x14ac:dyDescent="0.3">
      <c r="A153" s="14"/>
      <c r="B153" s="89" t="s">
        <v>37</v>
      </c>
      <c r="C153" s="115">
        <v>5.3014817024907099</v>
      </c>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row>
    <row r="154" spans="1:37" x14ac:dyDescent="0.3">
      <c r="A154" s="14"/>
      <c r="B154" s="89" t="s">
        <v>139</v>
      </c>
      <c r="C154" s="115">
        <v>0</v>
      </c>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row>
    <row r="155" spans="1:37" x14ac:dyDescent="0.3">
      <c r="A155" s="14"/>
      <c r="B155" s="89" t="s">
        <v>140</v>
      </c>
      <c r="C155" s="115">
        <v>19.133720791179353</v>
      </c>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row>
    <row r="156" spans="1:37" x14ac:dyDescent="0.3">
      <c r="A156" s="14"/>
      <c r="B156" s="89" t="s">
        <v>141</v>
      </c>
      <c r="C156" s="115">
        <v>19.307628443998222</v>
      </c>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row>
    <row r="157" spans="1:37" x14ac:dyDescent="0.3">
      <c r="A157" s="14"/>
      <c r="B157" s="89" t="s">
        <v>142</v>
      </c>
      <c r="C157" s="115">
        <v>17.180285622248473</v>
      </c>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row>
    <row r="158" spans="1:37" x14ac:dyDescent="0.3">
      <c r="A158" s="14"/>
      <c r="B158" s="89" t="s">
        <v>143</v>
      </c>
      <c r="C158" s="115">
        <v>22.689113763216408</v>
      </c>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row>
    <row r="159" spans="1:37" x14ac:dyDescent="0.3">
      <c r="A159" s="14"/>
      <c r="B159" s="89" t="s">
        <v>144</v>
      </c>
      <c r="C159" s="115">
        <v>9.4370251726153107</v>
      </c>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row>
    <row r="160" spans="1:37" x14ac:dyDescent="0.3">
      <c r="A160" s="14"/>
      <c r="B160" s="89" t="s">
        <v>145</v>
      </c>
      <c r="C160" s="115">
        <v>41.37049155665877</v>
      </c>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row>
    <row r="161" spans="1:37" x14ac:dyDescent="0.3">
      <c r="A161" s="14"/>
      <c r="B161" s="89" t="s">
        <v>146</v>
      </c>
      <c r="C161" s="115">
        <v>10.925265978201493</v>
      </c>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row>
    <row r="162" spans="1:37" x14ac:dyDescent="0.3">
      <c r="A162" s="14"/>
      <c r="B162" s="89" t="s">
        <v>147</v>
      </c>
      <c r="C162" s="115">
        <v>19.662551294680689</v>
      </c>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row>
    <row r="163" spans="1:37" x14ac:dyDescent="0.3">
      <c r="A163" s="14"/>
      <c r="B163" s="89" t="s">
        <v>148</v>
      </c>
      <c r="C163" s="115">
        <v>3.5550499484517757</v>
      </c>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row>
    <row r="164" spans="1:37" x14ac:dyDescent="0.3">
      <c r="A164" s="14"/>
      <c r="B164" s="89" t="s">
        <v>149</v>
      </c>
      <c r="C164" s="115">
        <v>35.824905773034295</v>
      </c>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row>
    <row r="165" spans="1:37" x14ac:dyDescent="0.3">
      <c r="A165" s="14"/>
      <c r="B165" s="89" t="s">
        <v>150</v>
      </c>
      <c r="C165" s="115">
        <v>18.429885455469488</v>
      </c>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row>
    <row r="166" spans="1:37" x14ac:dyDescent="0.3">
      <c r="A166" s="14"/>
      <c r="B166" s="89" t="s">
        <v>151</v>
      </c>
      <c r="C166" s="115">
        <v>16.192583796621147</v>
      </c>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row>
    <row r="167" spans="1:37" x14ac:dyDescent="0.3">
      <c r="A167" s="14"/>
      <c r="B167" s="89" t="s">
        <v>152</v>
      </c>
      <c r="C167" s="115">
        <v>21.120133067781403</v>
      </c>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row>
    <row r="168" spans="1:37" x14ac:dyDescent="0.3">
      <c r="A168" s="14"/>
      <c r="B168" s="89" t="s">
        <v>153</v>
      </c>
      <c r="C168" s="115">
        <v>30.12797841264851</v>
      </c>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row>
    <row r="169" spans="1:37" x14ac:dyDescent="0.3">
      <c r="A169" s="14"/>
      <c r="B169" s="89" t="s">
        <v>154</v>
      </c>
      <c r="C169" s="115">
        <v>27.991396328707388</v>
      </c>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row>
    <row r="170" spans="1:37" x14ac:dyDescent="0.3">
      <c r="A170" s="14"/>
      <c r="B170" s="89" t="s">
        <v>155</v>
      </c>
      <c r="C170" s="115">
        <v>13.859533626693461</v>
      </c>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row>
    <row r="171" spans="1:37" x14ac:dyDescent="0.3">
      <c r="A171" s="14"/>
      <c r="B171" s="89" t="s">
        <v>156</v>
      </c>
      <c r="C171" s="115">
        <v>18.77196767785896</v>
      </c>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row>
    <row r="172" spans="1:37" x14ac:dyDescent="0.3">
      <c r="A172" s="14"/>
      <c r="B172" s="89" t="s">
        <v>157</v>
      </c>
      <c r="C172" s="115">
        <v>15.964828255289886</v>
      </c>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row>
    <row r="173" spans="1:37" x14ac:dyDescent="0.3">
      <c r="A173" s="14"/>
      <c r="B173" s="89" t="s">
        <v>158</v>
      </c>
      <c r="C173" s="115">
        <v>12.971341197372713</v>
      </c>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row>
    <row r="174" spans="1:37" x14ac:dyDescent="0.3">
      <c r="A174" s="14"/>
      <c r="B174" s="89" t="s">
        <v>159</v>
      </c>
      <c r="C174" s="115">
        <v>17.731544417518766</v>
      </c>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row>
    <row r="175" spans="1:37" x14ac:dyDescent="0.3">
      <c r="A175" s="14"/>
      <c r="B175" s="89" t="s">
        <v>160</v>
      </c>
      <c r="C175" s="115">
        <v>13.466804327333124</v>
      </c>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row>
    <row r="176" spans="1:37" x14ac:dyDescent="0.3">
      <c r="A176" s="14"/>
      <c r="B176" s="89" t="s">
        <v>161</v>
      </c>
      <c r="C176" s="115">
        <v>28.08988764044944</v>
      </c>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row>
    <row r="177" spans="1:37" x14ac:dyDescent="0.3">
      <c r="A177" s="14"/>
      <c r="B177" s="89" t="s">
        <v>162</v>
      </c>
      <c r="C177" s="115">
        <v>0</v>
      </c>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row>
    <row r="178" spans="1:37" x14ac:dyDescent="0.3">
      <c r="A178" s="14"/>
      <c r="B178" s="89" t="s">
        <v>163</v>
      </c>
      <c r="C178" s="115">
        <v>15.306903413439462</v>
      </c>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row>
    <row r="179" spans="1:37" x14ac:dyDescent="0.3">
      <c r="A179" s="14"/>
      <c r="B179" s="89" t="s">
        <v>164</v>
      </c>
      <c r="C179" s="115">
        <v>22.984609598280102</v>
      </c>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row>
    <row r="180" spans="1:37" x14ac:dyDescent="0.3">
      <c r="A180" s="14"/>
      <c r="B180" s="89" t="s">
        <v>165</v>
      </c>
      <c r="C180" s="115">
        <v>20.267835695411964</v>
      </c>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row>
    <row r="181" spans="1:37" x14ac:dyDescent="0.3">
      <c r="A181" s="14"/>
      <c r="B181" s="89" t="s">
        <v>166</v>
      </c>
      <c r="C181" s="115">
        <v>5.8802199202250165</v>
      </c>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row>
    <row r="182" spans="1:37" x14ac:dyDescent="0.3">
      <c r="A182" s="14"/>
      <c r="B182" s="89" t="s">
        <v>167</v>
      </c>
      <c r="C182" s="115">
        <v>2.615000215259164</v>
      </c>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row>
    <row r="183" spans="1:37" x14ac:dyDescent="0.3">
      <c r="A183" s="14"/>
      <c r="B183" s="89" t="s">
        <v>168</v>
      </c>
      <c r="C183" s="115">
        <v>15.58217116306742</v>
      </c>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row>
    <row r="184" spans="1:37" x14ac:dyDescent="0.3">
      <c r="A184" s="14"/>
      <c r="B184" s="89" t="s">
        <v>169</v>
      </c>
      <c r="C184" s="115">
        <v>10.454236579373791</v>
      </c>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row>
    <row r="185" spans="1:37" x14ac:dyDescent="0.3">
      <c r="A185" s="14"/>
      <c r="B185" s="89" t="s">
        <v>170</v>
      </c>
      <c r="C185" s="115">
        <v>9.9902023798347148</v>
      </c>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row>
    <row r="186" spans="1:37" x14ac:dyDescent="0.3">
      <c r="A186" s="14"/>
      <c r="B186" s="89" t="s">
        <v>171</v>
      </c>
      <c r="C186" s="115">
        <v>15.401240178553394</v>
      </c>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row>
    <row r="187" spans="1:37" x14ac:dyDescent="0.3">
      <c r="A187" s="14"/>
      <c r="B187" s="89" t="s">
        <v>172</v>
      </c>
      <c r="C187" s="115">
        <v>8.8008800880088014</v>
      </c>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row>
    <row r="188" spans="1:37" x14ac:dyDescent="0.3">
      <c r="A188" s="14"/>
      <c r="B188" s="33" t="s">
        <v>173</v>
      </c>
      <c r="C188" s="115">
        <v>11.249715910514203</v>
      </c>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row>
    <row r="189" spans="1:37" x14ac:dyDescent="0.3">
      <c r="A189" s="14"/>
      <c r="B189" s="89" t="s">
        <v>174</v>
      </c>
      <c r="C189" s="115">
        <v>9.5107818933061523</v>
      </c>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row>
    <row r="190" spans="1:37" x14ac:dyDescent="0.3">
      <c r="A190" s="14"/>
      <c r="B190" s="89" t="s">
        <v>175</v>
      </c>
      <c r="C190" s="115">
        <v>6.4277838484625232</v>
      </c>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row>
    <row r="191" spans="1:37" x14ac:dyDescent="0.3">
      <c r="A191" s="14"/>
      <c r="B191" s="89" t="s">
        <v>176</v>
      </c>
      <c r="C191" s="115">
        <v>23.47168727722185</v>
      </c>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row>
    <row r="192" spans="1:37" x14ac:dyDescent="0.3">
      <c r="A192" s="14"/>
      <c r="B192" s="89" t="s">
        <v>177</v>
      </c>
      <c r="C192" s="115">
        <v>25.209576798667797</v>
      </c>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row>
    <row r="193" spans="1:37" x14ac:dyDescent="0.3">
      <c r="A193" s="14"/>
      <c r="B193" s="89" t="s">
        <v>178</v>
      </c>
      <c r="C193" s="115">
        <v>11.839973126014486</v>
      </c>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row>
    <row r="194" spans="1:37" x14ac:dyDescent="0.3">
      <c r="A194" s="14"/>
      <c r="B194" s="89" t="s">
        <v>179</v>
      </c>
      <c r="C194" s="115">
        <v>23.569031199505051</v>
      </c>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row>
    <row r="195" spans="1:37" x14ac:dyDescent="0.3">
      <c r="A195" s="14"/>
      <c r="B195" s="89" t="s">
        <v>180</v>
      </c>
      <c r="C195" s="115">
        <v>7.8824366529043584</v>
      </c>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row>
    <row r="196" spans="1:37" x14ac:dyDescent="0.3">
      <c r="A196" s="14"/>
      <c r="B196" s="89" t="s">
        <v>181</v>
      </c>
      <c r="C196" s="115">
        <v>19.499363403135956</v>
      </c>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row>
    <row r="197" spans="1:37" x14ac:dyDescent="0.3">
      <c r="A197" s="14"/>
      <c r="B197" s="89" t="s">
        <v>182</v>
      </c>
      <c r="C197" s="115">
        <v>31.602408436179768</v>
      </c>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row>
    <row r="198" spans="1:37" x14ac:dyDescent="0.3">
      <c r="A198" s="14"/>
      <c r="B198" s="89" t="s">
        <v>183</v>
      </c>
      <c r="C198" s="115">
        <v>31.25</v>
      </c>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row>
    <row r="199" spans="1:37" x14ac:dyDescent="0.3">
      <c r="A199" s="14"/>
      <c r="B199" s="89" t="s">
        <v>184</v>
      </c>
      <c r="C199" s="115">
        <v>37.291690945111291</v>
      </c>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row>
    <row r="200" spans="1:37" x14ac:dyDescent="0.3">
      <c r="A200" s="14"/>
      <c r="B200" s="89" t="s">
        <v>185</v>
      </c>
      <c r="C200" s="115">
        <v>16.695680048439733</v>
      </c>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row>
    <row r="201" spans="1:37" x14ac:dyDescent="0.3">
      <c r="A201" s="14"/>
      <c r="B201" s="89" t="s">
        <v>186</v>
      </c>
      <c r="C201" s="115">
        <v>22.207832100487327</v>
      </c>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row>
    <row r="202" spans="1:37" x14ac:dyDescent="0.3">
      <c r="A202" s="14"/>
      <c r="B202" s="89" t="s">
        <v>187</v>
      </c>
      <c r="C202" s="115">
        <v>29.196815552291316</v>
      </c>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row>
    <row r="203" spans="1:37" x14ac:dyDescent="0.3">
      <c r="A203" s="14"/>
      <c r="B203" s="89" t="s">
        <v>188</v>
      </c>
      <c r="C203" s="115">
        <v>30.628496753379345</v>
      </c>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row>
    <row r="204" spans="1:37" x14ac:dyDescent="0.3">
      <c r="A204" s="14"/>
      <c r="B204" s="89" t="s">
        <v>189</v>
      </c>
      <c r="C204" s="115">
        <v>40.064102564102562</v>
      </c>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row>
    <row r="205" spans="1:37" x14ac:dyDescent="0.3">
      <c r="A205" s="14"/>
      <c r="B205" s="89" t="s">
        <v>190</v>
      </c>
      <c r="C205" s="115">
        <v>44.671346522016592</v>
      </c>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row>
    <row r="206" spans="1:37" x14ac:dyDescent="0.3">
      <c r="A206" s="14"/>
      <c r="B206" s="89" t="s">
        <v>191</v>
      </c>
      <c r="C206" s="115">
        <v>12.305305046426454</v>
      </c>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row>
    <row r="207" spans="1:37" x14ac:dyDescent="0.3">
      <c r="A207" s="14"/>
      <c r="B207" s="89" t="s">
        <v>192</v>
      </c>
      <c r="C207" s="115">
        <v>35.052763633680172</v>
      </c>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row>
    <row r="208" spans="1:37" x14ac:dyDescent="0.3">
      <c r="A208" s="14"/>
      <c r="B208" s="89" t="s">
        <v>193</v>
      </c>
      <c r="C208" s="115">
        <v>12.295230173941345</v>
      </c>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row>
    <row r="209" spans="1:37" x14ac:dyDescent="0.3">
      <c r="A209" s="14"/>
      <c r="B209" s="89" t="s">
        <v>194</v>
      </c>
      <c r="C209" s="115">
        <v>14.056152060359839</v>
      </c>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row>
    <row r="210" spans="1:37" x14ac:dyDescent="0.3">
      <c r="A210" s="14"/>
      <c r="B210" s="89" t="s">
        <v>195</v>
      </c>
      <c r="C210" s="115">
        <v>29.164041902895409</v>
      </c>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row>
  </sheetData>
  <sheetProtection sheet="1" objects="1" scenarios="1" selectLockedCells="1" autoFilter="0"/>
  <autoFilter ref="B19:C19" xr:uid="{E0CE35CB-AFAB-49E7-A876-62AAC69A15AB}"/>
  <mergeCells count="4">
    <mergeCell ref="B84:C84"/>
    <mergeCell ref="B149:C149"/>
    <mergeCell ref="B13:C13"/>
    <mergeCell ref="B18:D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D3CB-15CE-4328-B51B-7F15C23FB44D}">
  <sheetPr codeName="Sheet7">
    <tabColor rgb="FFF9A71C"/>
  </sheetPr>
  <dimension ref="A1:X209"/>
  <sheetViews>
    <sheetView zoomScale="85" zoomScaleNormal="85" workbookViewId="0">
      <selection activeCell="B6" sqref="B6"/>
    </sheetView>
  </sheetViews>
  <sheetFormatPr defaultColWidth="0" defaultRowHeight="17.25" zeroHeight="1" x14ac:dyDescent="0.3"/>
  <cols>
    <col min="1" max="1" width="9" style="14" customWidth="1"/>
    <col min="2" max="2" width="24.42578125" style="92" customWidth="1"/>
    <col min="3" max="3" width="22" style="92" customWidth="1"/>
    <col min="4" max="24" width="9" style="14" customWidth="1"/>
    <col min="25" max="16384" width="9" style="14" hidden="1"/>
  </cols>
  <sheetData>
    <row r="1" spans="1:23" x14ac:dyDescent="0.3">
      <c r="A1" s="2" t="s">
        <v>0</v>
      </c>
      <c r="B1" s="14"/>
      <c r="C1" s="14"/>
    </row>
    <row r="2" spans="1:23" x14ac:dyDescent="0.3">
      <c r="B2" s="14"/>
      <c r="C2" s="14"/>
    </row>
    <row r="3" spans="1:23" x14ac:dyDescent="0.3">
      <c r="B3" s="14"/>
      <c r="C3" s="14"/>
    </row>
    <row r="4" spans="1:23" ht="12.75" customHeight="1" x14ac:dyDescent="0.3">
      <c r="A4" s="90"/>
      <c r="B4" s="170"/>
      <c r="C4" s="170"/>
      <c r="D4" s="90" t="s">
        <v>1</v>
      </c>
      <c r="E4" s="90"/>
    </row>
    <row r="5" spans="1:23" ht="14.25" customHeight="1" x14ac:dyDescent="0.3">
      <c r="A5" s="13"/>
      <c r="B5" s="181" t="s">
        <v>2</v>
      </c>
      <c r="C5" s="201"/>
      <c r="D5" s="201"/>
      <c r="E5" s="170"/>
    </row>
    <row r="6" spans="1:23" ht="14.25" customHeight="1" x14ac:dyDescent="0.3">
      <c r="A6" s="13"/>
      <c r="B6" s="178" t="s">
        <v>3</v>
      </c>
      <c r="C6" s="188"/>
      <c r="D6" s="188"/>
      <c r="E6" s="188"/>
      <c r="F6" s="188"/>
    </row>
    <row r="7" spans="1:23" x14ac:dyDescent="0.3">
      <c r="A7" s="15"/>
      <c r="B7" s="171" t="str">
        <f>Overview!B7</f>
        <v>Last Updated September 15, 2025</v>
      </c>
      <c r="C7" s="208"/>
      <c r="D7" s="170"/>
      <c r="E7" s="170"/>
    </row>
    <row r="8" spans="1:23" s="124" customFormat="1" ht="20.100000000000001" customHeight="1" x14ac:dyDescent="0.3"/>
    <row r="9" spans="1:23" s="125" customFormat="1" ht="20.100000000000001" customHeight="1" x14ac:dyDescent="0.3">
      <c r="B9" s="183" t="s">
        <v>307</v>
      </c>
      <c r="C9" s="212"/>
      <c r="D9" s="212"/>
      <c r="E9" s="212"/>
      <c r="F9" s="212"/>
      <c r="G9" s="212"/>
      <c r="H9" s="212"/>
      <c r="I9" s="212"/>
      <c r="J9" s="212"/>
      <c r="K9" s="212"/>
      <c r="L9" s="212"/>
      <c r="M9" s="212"/>
      <c r="N9" s="212"/>
      <c r="O9" s="212"/>
      <c r="P9" s="212"/>
      <c r="Q9" s="212"/>
      <c r="R9" s="212"/>
      <c r="S9" s="212"/>
      <c r="T9" s="212"/>
      <c r="U9" s="212"/>
      <c r="V9" s="212"/>
      <c r="W9" s="212"/>
    </row>
    <row r="10" spans="1:23" s="125" customFormat="1" ht="20.100000000000001" customHeight="1" x14ac:dyDescent="0.3">
      <c r="B10" s="183" t="s">
        <v>306</v>
      </c>
      <c r="C10" s="212"/>
      <c r="D10" s="212"/>
      <c r="E10" s="212"/>
      <c r="F10" s="212"/>
      <c r="G10" s="212"/>
      <c r="H10" s="212"/>
      <c r="I10" s="212"/>
      <c r="J10" s="212"/>
      <c r="K10" s="212"/>
      <c r="L10" s="212"/>
      <c r="M10" s="212"/>
      <c r="N10" s="212"/>
      <c r="O10" s="212"/>
      <c r="P10" s="212"/>
      <c r="Q10" s="212"/>
      <c r="R10" s="212"/>
      <c r="S10" s="212"/>
      <c r="T10" s="212"/>
      <c r="U10" s="212"/>
      <c r="V10" s="212"/>
      <c r="W10" s="212"/>
    </row>
    <row r="11" spans="1:23" s="125" customFormat="1" ht="20.100000000000001" customHeight="1" x14ac:dyDescent="0.3">
      <c r="B11" s="120"/>
      <c r="C11" s="120"/>
      <c r="D11" s="120"/>
      <c r="E11" s="120"/>
      <c r="F11" s="120"/>
      <c r="G11" s="120"/>
      <c r="H11" s="120"/>
      <c r="I11" s="120"/>
      <c r="J11" s="120"/>
    </row>
    <row r="12" spans="1:23" s="125" customFormat="1" ht="20.100000000000001" customHeight="1" x14ac:dyDescent="0.3">
      <c r="B12" s="174"/>
      <c r="C12" s="174"/>
      <c r="D12" s="124"/>
      <c r="E12" s="124"/>
      <c r="F12" s="124"/>
    </row>
    <row r="13" spans="1:23" s="12" customFormat="1" ht="25.5" customHeight="1" x14ac:dyDescent="0.3">
      <c r="B13" s="236" t="s">
        <v>125</v>
      </c>
      <c r="C13" s="236"/>
      <c r="D13" s="14"/>
      <c r="E13" s="14"/>
    </row>
    <row r="14" spans="1:23" s="12" customFormat="1" ht="63" customHeight="1" x14ac:dyDescent="0.3">
      <c r="B14" s="79" t="str">
        <f>C20</f>
        <v>Children in Foster Care, Rate per 100,000</v>
      </c>
      <c r="C14" s="154" t="s">
        <v>239</v>
      </c>
      <c r="D14" s="14"/>
      <c r="E14" s="14"/>
    </row>
    <row r="15" spans="1:23" s="12" customFormat="1" ht="63" customHeight="1" x14ac:dyDescent="0.3">
      <c r="B15" s="79" t="str">
        <f>C85</f>
        <v>Open Child Welfare Case SMHS Penetration Rates</v>
      </c>
      <c r="C15" s="79">
        <v>2022</v>
      </c>
      <c r="D15" s="14"/>
      <c r="E15" s="14"/>
    </row>
    <row r="16" spans="1:23" s="12" customFormat="1" ht="96.75" customHeight="1" x14ac:dyDescent="0.3">
      <c r="B16" s="79" t="str">
        <f>C149</f>
        <v>Child Maltreatment Substantiations, Incidence per 1000 Children</v>
      </c>
      <c r="C16" s="79">
        <v>2022</v>
      </c>
      <c r="D16" s="14"/>
      <c r="E16" s="14"/>
    </row>
    <row r="17" spans="2:7" s="12" customFormat="1" x14ac:dyDescent="0.3">
      <c r="B17" s="174"/>
      <c r="C17" s="174"/>
      <c r="D17" s="14"/>
      <c r="E17" s="14"/>
      <c r="F17" s="14"/>
    </row>
    <row r="18" spans="2:7" s="12" customFormat="1" x14ac:dyDescent="0.3">
      <c r="B18" s="174"/>
      <c r="C18" s="174"/>
      <c r="D18" s="14"/>
      <c r="E18" s="14"/>
      <c r="F18" s="14"/>
    </row>
    <row r="19" spans="2:7" ht="30" customHeight="1" x14ac:dyDescent="0.3">
      <c r="B19" s="237" t="s">
        <v>137</v>
      </c>
      <c r="C19" s="237"/>
    </row>
    <row r="20" spans="2:7" ht="117" customHeight="1" x14ac:dyDescent="0.3">
      <c r="B20" s="80" t="s">
        <v>36</v>
      </c>
      <c r="C20" s="169" t="s">
        <v>240</v>
      </c>
    </row>
    <row r="21" spans="2:7" x14ac:dyDescent="0.3">
      <c r="B21" s="87" t="s">
        <v>43</v>
      </c>
      <c r="C21" s="96">
        <v>525.0821806772974</v>
      </c>
      <c r="E21" s="77" t="s">
        <v>1</v>
      </c>
    </row>
    <row r="22" spans="2:7" x14ac:dyDescent="0.3">
      <c r="B22" s="88" t="s">
        <v>138</v>
      </c>
      <c r="C22" s="97">
        <v>483.98091304177268</v>
      </c>
    </row>
    <row r="23" spans="2:7" x14ac:dyDescent="0.3">
      <c r="B23" s="89" t="s">
        <v>37</v>
      </c>
      <c r="C23" s="108">
        <v>278.63581645736326</v>
      </c>
    </row>
    <row r="24" spans="2:7" x14ac:dyDescent="0.3">
      <c r="B24" s="89" t="s">
        <v>139</v>
      </c>
      <c r="C24" s="108">
        <v>0</v>
      </c>
    </row>
    <row r="25" spans="2:7" x14ac:dyDescent="0.3">
      <c r="B25" s="89" t="s">
        <v>140</v>
      </c>
      <c r="C25" s="108">
        <v>793.15978997128775</v>
      </c>
    </row>
    <row r="26" spans="2:7" x14ac:dyDescent="0.3">
      <c r="B26" s="89" t="s">
        <v>141</v>
      </c>
      <c r="C26" s="108">
        <v>672.93902306571442</v>
      </c>
      <c r="G26" s="77" t="s">
        <v>1</v>
      </c>
    </row>
    <row r="27" spans="2:7" x14ac:dyDescent="0.3">
      <c r="B27" s="89" t="s">
        <v>142</v>
      </c>
      <c r="C27" s="108">
        <v>663.52312347366649</v>
      </c>
    </row>
    <row r="28" spans="2:7" x14ac:dyDescent="0.3">
      <c r="B28" s="89" t="s">
        <v>143</v>
      </c>
      <c r="C28" s="108">
        <v>405.69103382246146</v>
      </c>
    </row>
    <row r="29" spans="2:7" x14ac:dyDescent="0.3">
      <c r="B29" s="89" t="s">
        <v>144</v>
      </c>
      <c r="C29" s="108">
        <v>184.31497701963616</v>
      </c>
    </row>
    <row r="30" spans="2:7" x14ac:dyDescent="0.3">
      <c r="B30" s="89" t="s">
        <v>145</v>
      </c>
      <c r="C30" s="108">
        <v>1116.0554137456575</v>
      </c>
    </row>
    <row r="31" spans="2:7" x14ac:dyDescent="0.3">
      <c r="B31" s="89" t="s">
        <v>146</v>
      </c>
      <c r="C31" s="108">
        <v>266.02291628884916</v>
      </c>
      <c r="G31" s="77" t="s">
        <v>1</v>
      </c>
    </row>
    <row r="32" spans="2:7" x14ac:dyDescent="0.3">
      <c r="B32" s="89" t="s">
        <v>147</v>
      </c>
      <c r="C32" s="108">
        <v>530.1199471832939</v>
      </c>
    </row>
    <row r="33" spans="2:3" x14ac:dyDescent="0.3">
      <c r="B33" s="89" t="s">
        <v>148</v>
      </c>
      <c r="C33" s="108">
        <v>451.59535356197159</v>
      </c>
    </row>
    <row r="34" spans="2:3" x14ac:dyDescent="0.3">
      <c r="B34" s="89" t="s">
        <v>149</v>
      </c>
      <c r="C34" s="108">
        <v>877.89859658722025</v>
      </c>
    </row>
    <row r="35" spans="2:3" x14ac:dyDescent="0.3">
      <c r="B35" s="89" t="s">
        <v>150</v>
      </c>
      <c r="C35" s="108">
        <v>458.24448808254914</v>
      </c>
    </row>
    <row r="36" spans="2:3" x14ac:dyDescent="0.3">
      <c r="B36" s="89" t="s">
        <v>151</v>
      </c>
      <c r="C36" s="108">
        <v>464.47706712786504</v>
      </c>
    </row>
    <row r="37" spans="2:3" x14ac:dyDescent="0.3">
      <c r="B37" s="89" t="s">
        <v>152</v>
      </c>
      <c r="C37" s="108">
        <v>679.39388721685907</v>
      </c>
    </row>
    <row r="38" spans="2:3" x14ac:dyDescent="0.3">
      <c r="B38" s="89" t="s">
        <v>153</v>
      </c>
      <c r="C38" s="108">
        <v>512.55058686921313</v>
      </c>
    </row>
    <row r="39" spans="2:3" x14ac:dyDescent="0.3">
      <c r="B39" s="89" t="s">
        <v>154</v>
      </c>
      <c r="C39" s="108">
        <v>610.40724224715723</v>
      </c>
    </row>
    <row r="40" spans="2:3" x14ac:dyDescent="0.3">
      <c r="B40" s="89" t="s">
        <v>155</v>
      </c>
      <c r="C40" s="108">
        <v>769.53107404015077</v>
      </c>
    </row>
    <row r="41" spans="2:3" x14ac:dyDescent="0.3">
      <c r="B41" s="89" t="s">
        <v>156</v>
      </c>
      <c r="C41" s="108">
        <v>636.74872492640679</v>
      </c>
    </row>
    <row r="42" spans="2:3" x14ac:dyDescent="0.3">
      <c r="B42" s="89" t="s">
        <v>157</v>
      </c>
      <c r="C42" s="108">
        <v>544.03017554040332</v>
      </c>
    </row>
    <row r="43" spans="2:3" x14ac:dyDescent="0.3">
      <c r="B43" s="89" t="s">
        <v>158</v>
      </c>
      <c r="C43" s="108">
        <v>147.7953854996305</v>
      </c>
    </row>
    <row r="44" spans="2:3" x14ac:dyDescent="0.3">
      <c r="B44" s="89" t="s">
        <v>159</v>
      </c>
      <c r="C44" s="108">
        <v>917.55385385726527</v>
      </c>
    </row>
    <row r="45" spans="2:3" x14ac:dyDescent="0.3">
      <c r="B45" s="89" t="s">
        <v>160</v>
      </c>
      <c r="C45" s="108">
        <v>943.47760453731871</v>
      </c>
    </row>
    <row r="46" spans="2:3" x14ac:dyDescent="0.3">
      <c r="B46" s="89" t="s">
        <v>161</v>
      </c>
      <c r="C46" s="108">
        <v>613.40364560617434</v>
      </c>
    </row>
    <row r="47" spans="2:3" x14ac:dyDescent="0.3">
      <c r="B47" s="89" t="s">
        <v>162</v>
      </c>
      <c r="C47" s="108">
        <v>1879.3365691332751</v>
      </c>
    </row>
    <row r="48" spans="2:3" x14ac:dyDescent="0.3">
      <c r="B48" s="89" t="s">
        <v>163</v>
      </c>
      <c r="C48" s="108" t="s">
        <v>196</v>
      </c>
    </row>
    <row r="49" spans="2:3" x14ac:dyDescent="0.3">
      <c r="B49" s="89" t="s">
        <v>164</v>
      </c>
      <c r="C49" s="108">
        <v>149.22152434191847</v>
      </c>
    </row>
    <row r="50" spans="2:3" x14ac:dyDescent="0.3">
      <c r="B50" s="89" t="s">
        <v>165</v>
      </c>
      <c r="C50" s="108">
        <v>240.62302903605982</v>
      </c>
    </row>
    <row r="51" spans="2:3" x14ac:dyDescent="0.3">
      <c r="B51" s="89" t="s">
        <v>166</v>
      </c>
      <c r="C51" s="108">
        <v>174.73597394337153</v>
      </c>
    </row>
    <row r="52" spans="2:3" x14ac:dyDescent="0.3">
      <c r="B52" s="89" t="s">
        <v>167</v>
      </c>
      <c r="C52" s="108">
        <v>324.75406386992228</v>
      </c>
    </row>
    <row r="53" spans="2:3" x14ac:dyDescent="0.3">
      <c r="B53" s="89" t="s">
        <v>168</v>
      </c>
      <c r="C53" s="108">
        <v>189.76811087346616</v>
      </c>
    </row>
    <row r="54" spans="2:3" x14ac:dyDescent="0.3">
      <c r="B54" s="89" t="s">
        <v>169</v>
      </c>
      <c r="C54" s="108">
        <v>1193.8625411804032</v>
      </c>
    </row>
    <row r="55" spans="2:3" x14ac:dyDescent="0.3">
      <c r="B55" s="89" t="s">
        <v>170</v>
      </c>
      <c r="C55" s="108">
        <v>528.62860715409977</v>
      </c>
    </row>
    <row r="56" spans="2:3" x14ac:dyDescent="0.3">
      <c r="B56" s="89" t="s">
        <v>171</v>
      </c>
      <c r="C56" s="108">
        <v>307.5755253212842</v>
      </c>
    </row>
    <row r="57" spans="2:3" x14ac:dyDescent="0.3">
      <c r="B57" s="89" t="s">
        <v>172</v>
      </c>
      <c r="C57" s="108">
        <v>161.94566144681096</v>
      </c>
    </row>
    <row r="58" spans="2:3" x14ac:dyDescent="0.3">
      <c r="B58" s="33" t="s">
        <v>173</v>
      </c>
      <c r="C58" s="108" t="s">
        <v>196</v>
      </c>
    </row>
    <row r="59" spans="2:3" x14ac:dyDescent="0.3">
      <c r="B59" s="89" t="s">
        <v>174</v>
      </c>
      <c r="C59" s="108">
        <v>203.2219451729442</v>
      </c>
    </row>
    <row r="60" spans="2:3" x14ac:dyDescent="0.3">
      <c r="B60" s="89" t="s">
        <v>175</v>
      </c>
      <c r="C60" s="108">
        <v>527.79575008199481</v>
      </c>
    </row>
    <row r="61" spans="2:3" x14ac:dyDescent="0.3">
      <c r="B61" s="89" t="s">
        <v>176</v>
      </c>
      <c r="C61" s="108">
        <v>483.98091304177268</v>
      </c>
    </row>
    <row r="62" spans="2:3" x14ac:dyDescent="0.3">
      <c r="B62" s="89" t="s">
        <v>177</v>
      </c>
      <c r="C62" s="108">
        <v>406.37831601611617</v>
      </c>
    </row>
    <row r="63" spans="2:3" x14ac:dyDescent="0.3">
      <c r="B63" s="89" t="s">
        <v>178</v>
      </c>
      <c r="C63" s="108">
        <v>78.521850836302576</v>
      </c>
    </row>
    <row r="64" spans="2:3" x14ac:dyDescent="0.3">
      <c r="B64" s="89" t="s">
        <v>179</v>
      </c>
      <c r="C64" s="108">
        <v>453.99730439100517</v>
      </c>
    </row>
    <row r="65" spans="2:6" x14ac:dyDescent="0.3">
      <c r="B65" s="89" t="s">
        <v>180</v>
      </c>
      <c r="C65" s="108">
        <v>140.08500446765512</v>
      </c>
    </row>
    <row r="66" spans="2:6" x14ac:dyDescent="0.3">
      <c r="B66" s="89" t="s">
        <v>181</v>
      </c>
      <c r="C66" s="108">
        <v>222.30182744805123</v>
      </c>
    </row>
    <row r="67" spans="2:6" x14ac:dyDescent="0.3">
      <c r="B67" s="89" t="s">
        <v>182</v>
      </c>
      <c r="C67" s="108">
        <v>883.38734878893115</v>
      </c>
    </row>
    <row r="68" spans="2:6" x14ac:dyDescent="0.3">
      <c r="B68" s="89" t="s">
        <v>183</v>
      </c>
      <c r="C68" s="108" t="s">
        <v>196</v>
      </c>
    </row>
    <row r="69" spans="2:6" x14ac:dyDescent="0.3">
      <c r="B69" s="89" t="s">
        <v>184</v>
      </c>
      <c r="C69" s="108">
        <v>848.0542410714819</v>
      </c>
    </row>
    <row r="70" spans="2:6" x14ac:dyDescent="0.3">
      <c r="B70" s="89" t="s">
        <v>185</v>
      </c>
      <c r="C70" s="108">
        <v>277.44892036271239</v>
      </c>
    </row>
    <row r="71" spans="2:6" x14ac:dyDescent="0.3">
      <c r="B71" s="89" t="s">
        <v>186</v>
      </c>
      <c r="C71" s="108">
        <v>453.91883721859034</v>
      </c>
    </row>
    <row r="72" spans="2:6" x14ac:dyDescent="0.3">
      <c r="B72" s="89" t="s">
        <v>187</v>
      </c>
      <c r="C72" s="108">
        <v>259.11209507512376</v>
      </c>
    </row>
    <row r="73" spans="2:6" x14ac:dyDescent="0.3">
      <c r="B73" s="89" t="s">
        <v>188</v>
      </c>
      <c r="C73" s="108">
        <v>429.63833454177637</v>
      </c>
    </row>
    <row r="74" spans="2:6" x14ac:dyDescent="0.3">
      <c r="B74" s="89" t="s">
        <v>189</v>
      </c>
      <c r="C74" s="108">
        <v>824.06841158431598</v>
      </c>
    </row>
    <row r="75" spans="2:6" x14ac:dyDescent="0.3">
      <c r="B75" s="89" t="s">
        <v>190</v>
      </c>
      <c r="C75" s="108">
        <v>584.50691362083762</v>
      </c>
    </row>
    <row r="76" spans="2:6" x14ac:dyDescent="0.3">
      <c r="B76" s="89" t="s">
        <v>191</v>
      </c>
      <c r="C76" s="108">
        <v>566.95673185993803</v>
      </c>
    </row>
    <row r="77" spans="2:6" x14ac:dyDescent="0.3">
      <c r="B77" s="89" t="s">
        <v>192</v>
      </c>
      <c r="C77" s="108">
        <v>707.88950359677597</v>
      </c>
    </row>
    <row r="78" spans="2:6" x14ac:dyDescent="0.3">
      <c r="B78" s="89" t="s">
        <v>193</v>
      </c>
      <c r="C78" s="108">
        <v>213.23171849092853</v>
      </c>
      <c r="F78" s="14" t="s">
        <v>1</v>
      </c>
    </row>
    <row r="79" spans="2:6" x14ac:dyDescent="0.3">
      <c r="B79" s="89" t="s">
        <v>194</v>
      </c>
      <c r="C79" s="108">
        <v>511.90060176860294</v>
      </c>
      <c r="F79" s="14" t="s">
        <v>1</v>
      </c>
    </row>
    <row r="80" spans="2:6" x14ac:dyDescent="0.3">
      <c r="B80" s="89" t="s">
        <v>195</v>
      </c>
      <c r="C80" s="108">
        <v>660.55148427188806</v>
      </c>
      <c r="D80" s="14" t="s">
        <v>1</v>
      </c>
    </row>
    <row r="81" spans="2:3" x14ac:dyDescent="0.3">
      <c r="C81" s="126"/>
    </row>
    <row r="82" spans="2:3" x14ac:dyDescent="0.3">
      <c r="C82" s="126"/>
    </row>
    <row r="83" spans="2:3" x14ac:dyDescent="0.3">
      <c r="C83" s="126"/>
    </row>
    <row r="84" spans="2:3" ht="30" customHeight="1" x14ac:dyDescent="0.3">
      <c r="B84" s="225" t="s">
        <v>202</v>
      </c>
      <c r="C84" s="225"/>
    </row>
    <row r="85" spans="2:3" ht="69" x14ac:dyDescent="0.3">
      <c r="B85" s="99" t="s">
        <v>36</v>
      </c>
      <c r="C85" s="100" t="s">
        <v>241</v>
      </c>
    </row>
    <row r="86" spans="2:3" x14ac:dyDescent="0.3">
      <c r="B86" s="101" t="s">
        <v>43</v>
      </c>
      <c r="C86" s="116">
        <v>0.42959999999999998</v>
      </c>
    </row>
    <row r="87" spans="2:3" x14ac:dyDescent="0.3">
      <c r="B87" s="103" t="s">
        <v>138</v>
      </c>
      <c r="C87" s="117">
        <v>0.3947</v>
      </c>
    </row>
    <row r="88" spans="2:3" x14ac:dyDescent="0.3">
      <c r="B88" s="89" t="s">
        <v>37</v>
      </c>
      <c r="C88" s="86">
        <v>0.49669999999999997</v>
      </c>
    </row>
    <row r="89" spans="2:3" x14ac:dyDescent="0.3">
      <c r="B89" s="89" t="s">
        <v>139</v>
      </c>
      <c r="C89" s="86" t="s">
        <v>196</v>
      </c>
    </row>
    <row r="90" spans="2:3" x14ac:dyDescent="0.3">
      <c r="B90" s="89" t="s">
        <v>140</v>
      </c>
      <c r="C90" s="86">
        <v>0.3947</v>
      </c>
    </row>
    <row r="91" spans="2:3" x14ac:dyDescent="0.3">
      <c r="B91" s="89" t="s">
        <v>141</v>
      </c>
      <c r="C91" s="86">
        <v>0.4889</v>
      </c>
    </row>
    <row r="92" spans="2:3" x14ac:dyDescent="0.3">
      <c r="B92" s="89" t="s">
        <v>142</v>
      </c>
      <c r="C92" s="86">
        <v>0.41610000000000003</v>
      </c>
    </row>
    <row r="93" spans="2:3" x14ac:dyDescent="0.3">
      <c r="B93" s="89" t="s">
        <v>143</v>
      </c>
      <c r="C93" s="86">
        <v>0.4375</v>
      </c>
    </row>
    <row r="94" spans="2:3" x14ac:dyDescent="0.3">
      <c r="B94" s="89" t="s">
        <v>144</v>
      </c>
      <c r="C94" s="86">
        <v>0.46679999999999999</v>
      </c>
    </row>
    <row r="95" spans="2:3" x14ac:dyDescent="0.3">
      <c r="B95" s="89" t="s">
        <v>145</v>
      </c>
      <c r="C95" s="86">
        <v>0.3266</v>
      </c>
    </row>
    <row r="96" spans="2:3" x14ac:dyDescent="0.3">
      <c r="B96" s="89" t="s">
        <v>146</v>
      </c>
      <c r="C96" s="86">
        <v>0.31680000000000003</v>
      </c>
    </row>
    <row r="97" spans="2:3" x14ac:dyDescent="0.3">
      <c r="B97" s="89" t="s">
        <v>147</v>
      </c>
      <c r="C97" s="86">
        <v>0.50609999999999999</v>
      </c>
    </row>
    <row r="98" spans="2:3" x14ac:dyDescent="0.3">
      <c r="B98" s="89" t="s">
        <v>148</v>
      </c>
      <c r="C98" s="86">
        <v>0.39839999999999998</v>
      </c>
    </row>
    <row r="99" spans="2:3" x14ac:dyDescent="0.3">
      <c r="B99" s="89" t="s">
        <v>149</v>
      </c>
      <c r="C99" s="86">
        <v>0.26379999999999998</v>
      </c>
    </row>
    <row r="100" spans="2:3" x14ac:dyDescent="0.3">
      <c r="B100" s="89" t="s">
        <v>150</v>
      </c>
      <c r="C100" s="86">
        <v>0.46860000000000002</v>
      </c>
    </row>
    <row r="101" spans="2:3" x14ac:dyDescent="0.3">
      <c r="B101" s="89" t="s">
        <v>151</v>
      </c>
      <c r="C101" s="86">
        <v>0.25</v>
      </c>
    </row>
    <row r="102" spans="2:3" x14ac:dyDescent="0.3">
      <c r="B102" s="89" t="s">
        <v>152</v>
      </c>
      <c r="C102" s="86">
        <v>0.44240000000000002</v>
      </c>
    </row>
    <row r="103" spans="2:3" x14ac:dyDescent="0.3">
      <c r="B103" s="89" t="s">
        <v>153</v>
      </c>
      <c r="C103" s="86">
        <v>0.32629999999999998</v>
      </c>
    </row>
    <row r="104" spans="2:3" x14ac:dyDescent="0.3">
      <c r="B104" s="89" t="s">
        <v>154</v>
      </c>
      <c r="C104" s="86">
        <v>0.36180000000000001</v>
      </c>
    </row>
    <row r="105" spans="2:3" x14ac:dyDescent="0.3">
      <c r="B105" s="89" t="s">
        <v>155</v>
      </c>
      <c r="C105" s="86">
        <v>0.26090000000000002</v>
      </c>
    </row>
    <row r="106" spans="2:3" x14ac:dyDescent="0.3">
      <c r="B106" s="89" t="s">
        <v>156</v>
      </c>
      <c r="C106" s="86">
        <v>0.4824</v>
      </c>
    </row>
    <row r="107" spans="2:3" x14ac:dyDescent="0.3">
      <c r="B107" s="89" t="s">
        <v>157</v>
      </c>
      <c r="C107" s="86">
        <v>0.39069999999999999</v>
      </c>
    </row>
    <row r="108" spans="2:3" x14ac:dyDescent="0.3">
      <c r="B108" s="89" t="s">
        <v>158</v>
      </c>
      <c r="C108" s="86">
        <v>0.40939999999999999</v>
      </c>
    </row>
    <row r="109" spans="2:3" x14ac:dyDescent="0.3">
      <c r="B109" s="89" t="s">
        <v>159</v>
      </c>
      <c r="C109" s="86">
        <v>0.30769999999999997</v>
      </c>
    </row>
    <row r="110" spans="2:3" x14ac:dyDescent="0.3">
      <c r="B110" s="89" t="s">
        <v>160</v>
      </c>
      <c r="C110" s="86">
        <v>0.34460000000000002</v>
      </c>
    </row>
    <row r="111" spans="2:3" x14ac:dyDescent="0.3">
      <c r="B111" s="89" t="s">
        <v>161</v>
      </c>
      <c r="C111" s="86">
        <v>0.2868</v>
      </c>
    </row>
    <row r="112" spans="2:3" x14ac:dyDescent="0.3">
      <c r="B112" s="89" t="s">
        <v>162</v>
      </c>
      <c r="C112" s="86">
        <v>0.32350000000000001</v>
      </c>
    </row>
    <row r="113" spans="2:3" x14ac:dyDescent="0.3">
      <c r="B113" s="89" t="s">
        <v>163</v>
      </c>
      <c r="C113" s="86" t="s">
        <v>196</v>
      </c>
    </row>
    <row r="114" spans="2:3" x14ac:dyDescent="0.3">
      <c r="B114" s="89" t="s">
        <v>164</v>
      </c>
      <c r="C114" s="86">
        <v>0.4592</v>
      </c>
    </row>
    <row r="115" spans="2:3" x14ac:dyDescent="0.3">
      <c r="B115" s="89" t="s">
        <v>165</v>
      </c>
      <c r="C115" s="86">
        <v>0.38140000000000002</v>
      </c>
    </row>
    <row r="116" spans="2:3" x14ac:dyDescent="0.3">
      <c r="B116" s="89" t="s">
        <v>166</v>
      </c>
      <c r="C116" s="86">
        <v>0.42609999999999998</v>
      </c>
    </row>
    <row r="117" spans="2:3" x14ac:dyDescent="0.3">
      <c r="B117" s="89" t="s">
        <v>167</v>
      </c>
      <c r="C117" s="86">
        <v>0.28549999999999998</v>
      </c>
    </row>
    <row r="118" spans="2:3" x14ac:dyDescent="0.3">
      <c r="B118" s="89" t="s">
        <v>168</v>
      </c>
      <c r="C118" s="86">
        <v>0.37319999999999998</v>
      </c>
    </row>
    <row r="119" spans="2:3" x14ac:dyDescent="0.3">
      <c r="B119" s="89" t="s">
        <v>169</v>
      </c>
      <c r="C119" s="86">
        <v>0.51219999999999999</v>
      </c>
    </row>
    <row r="120" spans="2:3" x14ac:dyDescent="0.3">
      <c r="B120" s="89" t="s">
        <v>170</v>
      </c>
      <c r="C120" s="86">
        <v>0.3876</v>
      </c>
    </row>
    <row r="121" spans="2:3" x14ac:dyDescent="0.3">
      <c r="B121" s="89" t="s">
        <v>171</v>
      </c>
      <c r="C121" s="86">
        <v>0.30420000000000003</v>
      </c>
    </row>
    <row r="122" spans="2:3" x14ac:dyDescent="0.3">
      <c r="B122" s="89" t="s">
        <v>172</v>
      </c>
      <c r="C122" s="86">
        <v>0.42499999999999999</v>
      </c>
    </row>
    <row r="123" spans="2:3" x14ac:dyDescent="0.3">
      <c r="B123" s="33" t="s">
        <v>173</v>
      </c>
      <c r="C123" s="86">
        <v>0.44109999999999999</v>
      </c>
    </row>
    <row r="124" spans="2:3" x14ac:dyDescent="0.3">
      <c r="B124" s="89" t="s">
        <v>174</v>
      </c>
      <c r="C124" s="86">
        <v>0.28499999999999998</v>
      </c>
    </row>
    <row r="125" spans="2:3" x14ac:dyDescent="0.3">
      <c r="B125" s="89" t="s">
        <v>175</v>
      </c>
      <c r="C125" s="86">
        <v>0.64400000000000002</v>
      </c>
    </row>
    <row r="126" spans="2:3" x14ac:dyDescent="0.3">
      <c r="B126" s="89" t="s">
        <v>176</v>
      </c>
      <c r="C126" s="86">
        <v>0.45400000000000001</v>
      </c>
    </row>
    <row r="127" spans="2:3" x14ac:dyDescent="0.3">
      <c r="B127" s="89" t="s">
        <v>177</v>
      </c>
      <c r="C127" s="86">
        <v>0.45040000000000002</v>
      </c>
    </row>
    <row r="128" spans="2:3" x14ac:dyDescent="0.3">
      <c r="B128" s="89" t="s">
        <v>178</v>
      </c>
      <c r="C128" s="86">
        <v>0.52890000000000004</v>
      </c>
    </row>
    <row r="129" spans="2:3" x14ac:dyDescent="0.3">
      <c r="B129" s="89" t="s">
        <v>179</v>
      </c>
      <c r="C129" s="86">
        <v>0.53690000000000004</v>
      </c>
    </row>
    <row r="130" spans="2:3" x14ac:dyDescent="0.3">
      <c r="B130" s="89" t="s">
        <v>180</v>
      </c>
      <c r="C130" s="86">
        <v>0.498</v>
      </c>
    </row>
    <row r="131" spans="2:3" x14ac:dyDescent="0.3">
      <c r="B131" s="89" t="s">
        <v>181</v>
      </c>
      <c r="C131" s="86">
        <v>0.43640000000000001</v>
      </c>
    </row>
    <row r="132" spans="2:3" x14ac:dyDescent="0.3">
      <c r="B132" s="89" t="s">
        <v>182</v>
      </c>
      <c r="C132" s="86">
        <v>0.43180000000000002</v>
      </c>
    </row>
    <row r="133" spans="2:3" x14ac:dyDescent="0.3">
      <c r="B133" s="89" t="s">
        <v>183</v>
      </c>
      <c r="C133" s="86" t="s">
        <v>196</v>
      </c>
    </row>
    <row r="134" spans="2:3" x14ac:dyDescent="0.3">
      <c r="B134" s="89" t="s">
        <v>184</v>
      </c>
      <c r="C134" s="86">
        <v>0.33139999999999997</v>
      </c>
    </row>
    <row r="135" spans="2:3" x14ac:dyDescent="0.3">
      <c r="B135" s="89" t="s">
        <v>185</v>
      </c>
      <c r="C135" s="86">
        <v>0.41410000000000002</v>
      </c>
    </row>
    <row r="136" spans="2:3" x14ac:dyDescent="0.3">
      <c r="B136" s="89" t="s">
        <v>186</v>
      </c>
      <c r="C136" s="86">
        <v>0.25729999999999997</v>
      </c>
    </row>
    <row r="137" spans="2:3" x14ac:dyDescent="0.3">
      <c r="B137" s="89" t="s">
        <v>187</v>
      </c>
      <c r="C137" s="86">
        <v>0.3387</v>
      </c>
    </row>
    <row r="138" spans="2:3" x14ac:dyDescent="0.3">
      <c r="B138" s="89" t="s">
        <v>188</v>
      </c>
      <c r="C138" s="86">
        <v>0.2049</v>
      </c>
    </row>
    <row r="139" spans="2:3" x14ac:dyDescent="0.3">
      <c r="B139" s="89" t="s">
        <v>189</v>
      </c>
      <c r="C139" s="86">
        <v>0.27639999999999998</v>
      </c>
    </row>
    <row r="140" spans="2:3" x14ac:dyDescent="0.3">
      <c r="B140" s="89" t="s">
        <v>190</v>
      </c>
      <c r="C140" s="86">
        <v>0.36840000000000001</v>
      </c>
    </row>
    <row r="141" spans="2:3" x14ac:dyDescent="0.3">
      <c r="B141" s="89" t="s">
        <v>191</v>
      </c>
      <c r="C141" s="86">
        <v>0.2893</v>
      </c>
    </row>
    <row r="142" spans="2:3" x14ac:dyDescent="0.3">
      <c r="B142" s="89" t="s">
        <v>192</v>
      </c>
      <c r="C142" s="86">
        <v>0.1779</v>
      </c>
    </row>
    <row r="143" spans="2:3" x14ac:dyDescent="0.3">
      <c r="B143" s="89" t="s">
        <v>193</v>
      </c>
      <c r="C143" s="86">
        <v>0.47560000000000002</v>
      </c>
    </row>
    <row r="144" spans="2:3" x14ac:dyDescent="0.3">
      <c r="B144" s="89" t="s">
        <v>194</v>
      </c>
      <c r="C144" s="86">
        <v>0.41980000000000001</v>
      </c>
    </row>
    <row r="145" spans="2:3" x14ac:dyDescent="0.3">
      <c r="B145" s="89" t="s">
        <v>195</v>
      </c>
      <c r="C145" s="86">
        <v>0.21129999999999999</v>
      </c>
    </row>
    <row r="146" spans="2:3" x14ac:dyDescent="0.3"/>
    <row r="147" spans="2:3" x14ac:dyDescent="0.3"/>
    <row r="148" spans="2:3" ht="30" customHeight="1" x14ac:dyDescent="0.3">
      <c r="B148" s="225" t="s">
        <v>202</v>
      </c>
      <c r="C148" s="225"/>
    </row>
    <row r="149" spans="2:3" ht="86.25" x14ac:dyDescent="0.3">
      <c r="B149" s="99" t="s">
        <v>36</v>
      </c>
      <c r="C149" s="100" t="s">
        <v>242</v>
      </c>
    </row>
    <row r="150" spans="2:3" x14ac:dyDescent="0.3">
      <c r="B150" s="101" t="s">
        <v>43</v>
      </c>
      <c r="C150" s="102">
        <v>5.7</v>
      </c>
    </row>
    <row r="151" spans="2:3" x14ac:dyDescent="0.3">
      <c r="B151" s="103" t="s">
        <v>138</v>
      </c>
      <c r="C151" s="104">
        <v>6.5</v>
      </c>
    </row>
    <row r="152" spans="2:3" x14ac:dyDescent="0.3">
      <c r="B152" s="89" t="s">
        <v>37</v>
      </c>
      <c r="C152" s="108">
        <v>1.4</v>
      </c>
    </row>
    <row r="153" spans="2:3" x14ac:dyDescent="0.3">
      <c r="B153" s="89" t="s">
        <v>139</v>
      </c>
      <c r="C153" s="108" t="s">
        <v>243</v>
      </c>
    </row>
    <row r="154" spans="2:3" x14ac:dyDescent="0.3">
      <c r="B154" s="89" t="s">
        <v>140</v>
      </c>
      <c r="C154" s="108">
        <v>13.2</v>
      </c>
    </row>
    <row r="155" spans="2:3" x14ac:dyDescent="0.3">
      <c r="B155" s="89" t="s">
        <v>141</v>
      </c>
      <c r="C155" s="108">
        <v>8</v>
      </c>
    </row>
    <row r="156" spans="2:3" x14ac:dyDescent="0.3">
      <c r="B156" s="89" t="s">
        <v>142</v>
      </c>
      <c r="C156" s="108">
        <v>7.6</v>
      </c>
    </row>
    <row r="157" spans="2:3" x14ac:dyDescent="0.3">
      <c r="B157" s="89" t="s">
        <v>143</v>
      </c>
      <c r="C157" s="108">
        <v>11.1</v>
      </c>
    </row>
    <row r="158" spans="2:3" x14ac:dyDescent="0.3">
      <c r="B158" s="89" t="s">
        <v>144</v>
      </c>
      <c r="C158" s="108">
        <v>2</v>
      </c>
    </row>
    <row r="159" spans="2:3" x14ac:dyDescent="0.3">
      <c r="B159" s="89" t="s">
        <v>145</v>
      </c>
      <c r="C159" s="108">
        <v>11.2</v>
      </c>
    </row>
    <row r="160" spans="2:3" x14ac:dyDescent="0.3">
      <c r="B160" s="89" t="s">
        <v>146</v>
      </c>
      <c r="C160" s="108">
        <v>5.6</v>
      </c>
    </row>
    <row r="161" spans="2:3" x14ac:dyDescent="0.3">
      <c r="B161" s="89" t="s">
        <v>147</v>
      </c>
      <c r="C161" s="108">
        <v>6.5</v>
      </c>
    </row>
    <row r="162" spans="2:3" x14ac:dyDescent="0.3">
      <c r="B162" s="89" t="s">
        <v>148</v>
      </c>
      <c r="C162" s="108">
        <v>9.4</v>
      </c>
    </row>
    <row r="163" spans="2:3" x14ac:dyDescent="0.3">
      <c r="B163" s="89" t="s">
        <v>149</v>
      </c>
      <c r="C163" s="108">
        <v>8.5</v>
      </c>
    </row>
    <row r="164" spans="2:3" x14ac:dyDescent="0.3">
      <c r="B164" s="89" t="s">
        <v>150</v>
      </c>
      <c r="C164" s="108">
        <v>6.5</v>
      </c>
    </row>
    <row r="165" spans="2:3" x14ac:dyDescent="0.3">
      <c r="B165" s="89" t="s">
        <v>151</v>
      </c>
      <c r="C165" s="108">
        <v>3.9</v>
      </c>
    </row>
    <row r="166" spans="2:3" x14ac:dyDescent="0.3">
      <c r="B166" s="89" t="s">
        <v>152</v>
      </c>
      <c r="C166" s="108">
        <v>10.1</v>
      </c>
    </row>
    <row r="167" spans="2:3" x14ac:dyDescent="0.3">
      <c r="B167" s="89" t="s">
        <v>153</v>
      </c>
      <c r="C167" s="108">
        <v>6.9</v>
      </c>
    </row>
    <row r="168" spans="2:3" x14ac:dyDescent="0.3">
      <c r="B168" s="89" t="s">
        <v>154</v>
      </c>
      <c r="C168" s="108">
        <v>6.3</v>
      </c>
    </row>
    <row r="169" spans="2:3" x14ac:dyDescent="0.3">
      <c r="B169" s="89" t="s">
        <v>155</v>
      </c>
      <c r="C169" s="108">
        <v>11</v>
      </c>
    </row>
    <row r="170" spans="2:3" x14ac:dyDescent="0.3">
      <c r="B170" s="89" t="s">
        <v>156</v>
      </c>
      <c r="C170" s="108">
        <v>6.7</v>
      </c>
    </row>
    <row r="171" spans="2:3" x14ac:dyDescent="0.3">
      <c r="B171" s="89" t="s">
        <v>157</v>
      </c>
      <c r="C171" s="108">
        <v>4.2</v>
      </c>
    </row>
    <row r="172" spans="2:3" x14ac:dyDescent="0.3">
      <c r="B172" s="89" t="s">
        <v>158</v>
      </c>
      <c r="C172" s="108">
        <v>1.4</v>
      </c>
    </row>
    <row r="173" spans="2:3" x14ac:dyDescent="0.3">
      <c r="B173" s="89" t="s">
        <v>159</v>
      </c>
      <c r="C173" s="108">
        <v>12.8</v>
      </c>
    </row>
    <row r="174" spans="2:3" x14ac:dyDescent="0.3">
      <c r="B174" s="89" t="s">
        <v>160</v>
      </c>
      <c r="C174" s="108">
        <v>18.899999999999999</v>
      </c>
    </row>
    <row r="175" spans="2:3" x14ac:dyDescent="0.3">
      <c r="B175" s="89" t="s">
        <v>161</v>
      </c>
      <c r="C175" s="108">
        <v>7.1</v>
      </c>
    </row>
    <row r="176" spans="2:3" x14ac:dyDescent="0.3">
      <c r="B176" s="89" t="s">
        <v>162</v>
      </c>
      <c r="C176" s="108">
        <v>17.2</v>
      </c>
    </row>
    <row r="177" spans="2:3" x14ac:dyDescent="0.3">
      <c r="B177" s="89" t="s">
        <v>163</v>
      </c>
      <c r="C177" s="108" t="s">
        <v>243</v>
      </c>
    </row>
    <row r="178" spans="2:3" x14ac:dyDescent="0.3">
      <c r="B178" s="89" t="s">
        <v>164</v>
      </c>
      <c r="C178" s="108">
        <v>2.2000000000000002</v>
      </c>
    </row>
    <row r="179" spans="2:3" x14ac:dyDescent="0.3">
      <c r="B179" s="89" t="s">
        <v>165</v>
      </c>
      <c r="C179" s="108">
        <v>4.0999999999999996</v>
      </c>
    </row>
    <row r="180" spans="2:3" x14ac:dyDescent="0.3">
      <c r="B180" s="89" t="s">
        <v>166</v>
      </c>
      <c r="C180" s="108">
        <v>2.8</v>
      </c>
    </row>
    <row r="181" spans="2:3" x14ac:dyDescent="0.3">
      <c r="B181" s="89" t="s">
        <v>167</v>
      </c>
      <c r="C181" s="108">
        <v>6.8</v>
      </c>
    </row>
    <row r="182" spans="2:3" x14ac:dyDescent="0.3">
      <c r="B182" s="89" t="s">
        <v>168</v>
      </c>
      <c r="C182" s="108">
        <v>2.9</v>
      </c>
    </row>
    <row r="183" spans="2:3" x14ac:dyDescent="0.3">
      <c r="B183" s="89" t="s">
        <v>169</v>
      </c>
      <c r="C183" s="108">
        <v>13.3</v>
      </c>
    </row>
    <row r="184" spans="2:3" x14ac:dyDescent="0.3">
      <c r="B184" s="89" t="s">
        <v>170</v>
      </c>
      <c r="C184" s="108">
        <v>9.6</v>
      </c>
    </row>
    <row r="185" spans="2:3" x14ac:dyDescent="0.3">
      <c r="B185" s="89" t="s">
        <v>171</v>
      </c>
      <c r="C185" s="108">
        <v>5.2</v>
      </c>
    </row>
    <row r="186" spans="2:3" x14ac:dyDescent="0.3">
      <c r="B186" s="89" t="s">
        <v>172</v>
      </c>
      <c r="C186" s="108">
        <v>1.9</v>
      </c>
    </row>
    <row r="187" spans="2:3" x14ac:dyDescent="0.3">
      <c r="B187" s="33" t="s">
        <v>173</v>
      </c>
      <c r="C187" s="108">
        <v>7.7</v>
      </c>
    </row>
    <row r="188" spans="2:3" x14ac:dyDescent="0.3">
      <c r="B188" s="89" t="s">
        <v>174</v>
      </c>
      <c r="C188" s="108">
        <v>3.7</v>
      </c>
    </row>
    <row r="189" spans="2:3" x14ac:dyDescent="0.3">
      <c r="B189" s="89" t="s">
        <v>175</v>
      </c>
      <c r="C189" s="108">
        <v>4.4000000000000004</v>
      </c>
    </row>
    <row r="190" spans="2:3" x14ac:dyDescent="0.3">
      <c r="B190" s="89" t="s">
        <v>176</v>
      </c>
      <c r="C190" s="108">
        <v>4.9000000000000004</v>
      </c>
    </row>
    <row r="191" spans="2:3" x14ac:dyDescent="0.3">
      <c r="B191" s="89" t="s">
        <v>177</v>
      </c>
      <c r="C191" s="108">
        <v>6.8</v>
      </c>
    </row>
    <row r="192" spans="2:3" x14ac:dyDescent="0.3">
      <c r="B192" s="89" t="s">
        <v>178</v>
      </c>
      <c r="C192" s="108">
        <v>1.1000000000000001</v>
      </c>
    </row>
    <row r="193" spans="2:3" x14ac:dyDescent="0.3">
      <c r="B193" s="89" t="s">
        <v>179</v>
      </c>
      <c r="C193" s="108">
        <v>3.3</v>
      </c>
    </row>
    <row r="194" spans="2:3" x14ac:dyDescent="0.3">
      <c r="B194" s="89" t="s">
        <v>180</v>
      </c>
      <c r="C194" s="108">
        <v>1.9</v>
      </c>
    </row>
    <row r="195" spans="2:3" x14ac:dyDescent="0.3">
      <c r="B195" s="89" t="s">
        <v>181</v>
      </c>
      <c r="C195" s="108">
        <v>2.2000000000000002</v>
      </c>
    </row>
    <row r="196" spans="2:3" x14ac:dyDescent="0.3">
      <c r="B196" s="89" t="s">
        <v>182</v>
      </c>
      <c r="C196" s="108">
        <v>13.8</v>
      </c>
    </row>
    <row r="197" spans="2:3" x14ac:dyDescent="0.3">
      <c r="B197" s="89" t="s">
        <v>183</v>
      </c>
      <c r="C197" s="108" t="s">
        <v>243</v>
      </c>
    </row>
    <row r="198" spans="2:3" x14ac:dyDescent="0.3">
      <c r="B198" s="89" t="s">
        <v>184</v>
      </c>
      <c r="C198" s="108">
        <v>14.6</v>
      </c>
    </row>
    <row r="199" spans="2:3" x14ac:dyDescent="0.3">
      <c r="B199" s="89" t="s">
        <v>185</v>
      </c>
      <c r="C199" s="108">
        <v>3.4</v>
      </c>
    </row>
    <row r="200" spans="2:3" x14ac:dyDescent="0.3">
      <c r="B200" s="89" t="s">
        <v>186</v>
      </c>
      <c r="C200" s="108">
        <v>2.9</v>
      </c>
    </row>
    <row r="201" spans="2:3" x14ac:dyDescent="0.3">
      <c r="B201" s="89" t="s">
        <v>187</v>
      </c>
      <c r="C201" s="108">
        <v>7.8</v>
      </c>
    </row>
    <row r="202" spans="2:3" x14ac:dyDescent="0.3">
      <c r="B202" s="89" t="s">
        <v>188</v>
      </c>
      <c r="C202" s="108">
        <v>3.9</v>
      </c>
    </row>
    <row r="203" spans="2:3" x14ac:dyDescent="0.3">
      <c r="B203" s="89" t="s">
        <v>189</v>
      </c>
      <c r="C203" s="108">
        <v>9</v>
      </c>
    </row>
    <row r="204" spans="2:3" x14ac:dyDescent="0.3">
      <c r="B204" s="89" t="s">
        <v>190</v>
      </c>
      <c r="C204" s="108">
        <v>15.4</v>
      </c>
    </row>
    <row r="205" spans="2:3" x14ac:dyDescent="0.3">
      <c r="B205" s="89" t="s">
        <v>191</v>
      </c>
      <c r="C205" s="108">
        <v>5.2</v>
      </c>
    </row>
    <row r="206" spans="2:3" x14ac:dyDescent="0.3">
      <c r="B206" s="89" t="s">
        <v>192</v>
      </c>
      <c r="C206" s="108">
        <v>8.6999999999999993</v>
      </c>
    </row>
    <row r="207" spans="2:3" x14ac:dyDescent="0.3">
      <c r="B207" s="89" t="s">
        <v>193</v>
      </c>
      <c r="C207" s="108">
        <v>2.9</v>
      </c>
    </row>
    <row r="208" spans="2:3" x14ac:dyDescent="0.3">
      <c r="B208" s="89" t="s">
        <v>194</v>
      </c>
      <c r="C208" s="108">
        <v>6.5</v>
      </c>
    </row>
    <row r="209" spans="2:3" x14ac:dyDescent="0.3">
      <c r="B209" s="89" t="s">
        <v>195</v>
      </c>
      <c r="C209" s="108">
        <v>12.2</v>
      </c>
    </row>
  </sheetData>
  <sheetProtection sheet="1" selectLockedCells="1" autoFilter="0"/>
  <autoFilter ref="B20:C80" xr:uid="{E082EC23-ED0E-4241-8358-B3EED85C1820}"/>
  <mergeCells count="4">
    <mergeCell ref="B148:C148"/>
    <mergeCell ref="B19:C19"/>
    <mergeCell ref="B13:C13"/>
    <mergeCell ref="B84:C8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117A-223D-481D-B4CA-2A601D419D7A}">
  <sheetPr codeName="Sheet8">
    <tabColor rgb="FFF9A71C"/>
  </sheetPr>
  <dimension ref="A1:V212"/>
  <sheetViews>
    <sheetView topLeftCell="A13" zoomScale="85" zoomScaleNormal="85" workbookViewId="0">
      <selection activeCell="B7" sqref="B7"/>
    </sheetView>
  </sheetViews>
  <sheetFormatPr defaultColWidth="0" defaultRowHeight="17.25" zeroHeight="1" x14ac:dyDescent="0.3"/>
  <cols>
    <col min="1" max="1" width="9" style="14" customWidth="1"/>
    <col min="2" max="2" width="48.140625" style="92" customWidth="1"/>
    <col min="3" max="3" width="36.42578125" style="92" customWidth="1"/>
    <col min="4" max="22" width="9" style="14" customWidth="1"/>
    <col min="23" max="16384" width="9" style="14" hidden="1"/>
  </cols>
  <sheetData>
    <row r="1" spans="1:20" x14ac:dyDescent="0.3">
      <c r="A1" s="2" t="s">
        <v>0</v>
      </c>
      <c r="B1" s="14"/>
      <c r="C1" s="14"/>
    </row>
    <row r="2" spans="1:20" x14ac:dyDescent="0.3">
      <c r="B2" s="14"/>
      <c r="C2" s="14"/>
    </row>
    <row r="3" spans="1:20" x14ac:dyDescent="0.3">
      <c r="B3" s="14"/>
      <c r="C3" s="14"/>
    </row>
    <row r="4" spans="1:20" ht="12.75" customHeight="1" x14ac:dyDescent="0.3">
      <c r="A4" s="90"/>
      <c r="B4" s="170"/>
      <c r="C4" s="170"/>
      <c r="D4" s="90" t="s">
        <v>1</v>
      </c>
      <c r="E4" s="90"/>
    </row>
    <row r="5" spans="1:20" ht="14.65" customHeight="1" x14ac:dyDescent="0.3">
      <c r="A5" s="13"/>
      <c r="B5" s="181" t="s">
        <v>2</v>
      </c>
      <c r="C5" s="201"/>
      <c r="D5" s="202"/>
      <c r="E5" s="170"/>
      <c r="G5" s="14" t="s">
        <v>1</v>
      </c>
    </row>
    <row r="6" spans="1:20" ht="14.65" customHeight="1" x14ac:dyDescent="0.3">
      <c r="A6" s="13"/>
      <c r="B6" s="178" t="s">
        <v>3</v>
      </c>
      <c r="C6" s="188"/>
      <c r="D6" s="13"/>
      <c r="E6" s="170"/>
    </row>
    <row r="7" spans="1:20" x14ac:dyDescent="0.3">
      <c r="A7" s="15"/>
      <c r="B7" s="171" t="str">
        <f>Overview!B7</f>
        <v>Last Updated September 15, 2025</v>
      </c>
      <c r="C7" s="15"/>
      <c r="D7" s="170"/>
      <c r="E7" s="170"/>
    </row>
    <row r="8" spans="1:20" ht="20.100000000000001" customHeight="1" x14ac:dyDescent="0.3"/>
    <row r="9" spans="1:20" s="12" customFormat="1" ht="20.100000000000001" customHeight="1" x14ac:dyDescent="0.3">
      <c r="B9" s="205" t="s">
        <v>307</v>
      </c>
      <c r="C9" s="206"/>
      <c r="D9" s="206"/>
      <c r="E9" s="206"/>
      <c r="F9" s="206"/>
      <c r="G9" s="206"/>
      <c r="H9" s="206"/>
      <c r="I9" s="206"/>
      <c r="J9" s="206"/>
      <c r="K9" s="206"/>
      <c r="L9" s="206"/>
      <c r="M9" s="206"/>
      <c r="N9" s="206"/>
      <c r="O9" s="206"/>
      <c r="P9" s="206"/>
      <c r="Q9" s="206"/>
      <c r="R9" s="206"/>
      <c r="S9" s="206"/>
      <c r="T9" s="206"/>
    </row>
    <row r="10" spans="1:20" s="12" customFormat="1" ht="20.100000000000001" customHeight="1" x14ac:dyDescent="0.3">
      <c r="B10" s="205" t="s">
        <v>306</v>
      </c>
      <c r="C10" s="206"/>
      <c r="D10" s="206"/>
      <c r="E10" s="206"/>
      <c r="F10" s="206"/>
      <c r="G10" s="206"/>
      <c r="H10" s="206"/>
      <c r="I10" s="206"/>
      <c r="J10" s="206"/>
      <c r="K10" s="206"/>
      <c r="L10" s="206"/>
      <c r="M10" s="206"/>
      <c r="N10" s="206"/>
      <c r="O10" s="206"/>
      <c r="P10" s="206"/>
      <c r="Q10" s="206"/>
      <c r="R10" s="206"/>
      <c r="S10" s="206"/>
      <c r="T10" s="206"/>
    </row>
    <row r="11" spans="1:20" s="12" customFormat="1" ht="20.100000000000001" customHeight="1" x14ac:dyDescent="0.3">
      <c r="B11" s="91"/>
      <c r="C11" s="91"/>
      <c r="D11" s="91"/>
      <c r="E11" s="91"/>
      <c r="F11" s="91"/>
      <c r="G11" s="91"/>
      <c r="H11" s="91"/>
      <c r="I11" s="91"/>
      <c r="J11" s="91"/>
    </row>
    <row r="12" spans="1:20" s="12" customFormat="1" ht="20.100000000000001" customHeight="1" x14ac:dyDescent="0.3">
      <c r="B12" s="174"/>
      <c r="C12" s="174"/>
      <c r="D12" s="14"/>
      <c r="E12" s="14"/>
      <c r="F12" s="14"/>
    </row>
    <row r="13" spans="1:20" s="12" customFormat="1" ht="25.5" customHeight="1" x14ac:dyDescent="0.3">
      <c r="B13" s="236" t="s">
        <v>125</v>
      </c>
      <c r="C13" s="236"/>
      <c r="D13" s="14"/>
      <c r="E13" s="14"/>
      <c r="F13" s="14"/>
    </row>
    <row r="14" spans="1:20" s="12" customFormat="1" ht="44.25" customHeight="1" x14ac:dyDescent="0.3">
      <c r="B14" s="79" t="s">
        <v>244</v>
      </c>
      <c r="C14" s="79">
        <v>2023</v>
      </c>
      <c r="D14" s="14"/>
      <c r="E14" s="14"/>
      <c r="F14" s="14"/>
    </row>
    <row r="15" spans="1:20" s="12" customFormat="1" ht="45.75" customHeight="1" x14ac:dyDescent="0.3">
      <c r="B15" s="79" t="s">
        <v>245</v>
      </c>
      <c r="C15" s="79">
        <v>2023</v>
      </c>
      <c r="D15" s="14"/>
      <c r="E15" s="14"/>
      <c r="F15" s="14"/>
    </row>
    <row r="16" spans="1:20" s="12" customFormat="1" ht="101.25" customHeight="1" x14ac:dyDescent="0.3">
      <c r="B16" s="79" t="str">
        <f>C151</f>
        <v>Adults that Needed Help for Emotional/Mental Health Problems or Use of Alcohol/Drugs who had No Visits for Mental/Drug/Alcohol Issues in Past Year</v>
      </c>
      <c r="C16" s="79">
        <v>2023</v>
      </c>
      <c r="D16" s="14"/>
      <c r="E16" s="14"/>
      <c r="F16" s="14"/>
    </row>
    <row r="17" spans="2:6" s="12" customFormat="1" ht="14.65" customHeight="1" x14ac:dyDescent="0.3">
      <c r="B17" s="112"/>
      <c r="C17" s="112"/>
      <c r="D17" s="14"/>
      <c r="E17" s="14"/>
      <c r="F17" s="14"/>
    </row>
    <row r="18" spans="2:6" s="12" customFormat="1" ht="14.65" customHeight="1" x14ac:dyDescent="0.3">
      <c r="B18" s="112"/>
      <c r="C18" s="112"/>
      <c r="D18" s="14"/>
      <c r="E18" s="14"/>
      <c r="F18" s="14"/>
    </row>
    <row r="19" spans="2:6" ht="3.75" customHeight="1" x14ac:dyDescent="0.3"/>
    <row r="20" spans="2:6" ht="28.5" customHeight="1" x14ac:dyDescent="0.3">
      <c r="B20" s="237" t="s">
        <v>137</v>
      </c>
      <c r="C20" s="237"/>
    </row>
    <row r="21" spans="2:6" ht="68.25" customHeight="1" x14ac:dyDescent="0.3">
      <c r="B21" s="80" t="s">
        <v>36</v>
      </c>
      <c r="C21" s="166" t="s">
        <v>244</v>
      </c>
    </row>
    <row r="22" spans="2:6" x14ac:dyDescent="0.3">
      <c r="B22" s="87" t="s">
        <v>43</v>
      </c>
      <c r="C22" s="82">
        <v>0.287590129098033</v>
      </c>
    </row>
    <row r="23" spans="2:6" x14ac:dyDescent="0.3">
      <c r="B23" s="88" t="s">
        <v>138</v>
      </c>
      <c r="C23" s="84">
        <v>0.30291777188328911</v>
      </c>
    </row>
    <row r="24" spans="2:6" x14ac:dyDescent="0.3">
      <c r="B24" s="89" t="s">
        <v>37</v>
      </c>
      <c r="C24" s="86">
        <v>0.29694629694629693</v>
      </c>
    </row>
    <row r="25" spans="2:6" x14ac:dyDescent="0.3">
      <c r="B25" s="89" t="s">
        <v>139</v>
      </c>
      <c r="C25" s="86" t="s">
        <v>196</v>
      </c>
    </row>
    <row r="26" spans="2:6" x14ac:dyDescent="0.3">
      <c r="B26" s="89" t="s">
        <v>140</v>
      </c>
      <c r="C26" s="86">
        <v>0.36781609195402298</v>
      </c>
    </row>
    <row r="27" spans="2:6" x14ac:dyDescent="0.3">
      <c r="B27" s="89" t="s">
        <v>141</v>
      </c>
      <c r="C27" s="86">
        <v>0.32921810699588477</v>
      </c>
    </row>
    <row r="28" spans="2:6" x14ac:dyDescent="0.3">
      <c r="B28" s="89" t="s">
        <v>142</v>
      </c>
      <c r="C28" s="86">
        <v>0.25925925925925924</v>
      </c>
    </row>
    <row r="29" spans="2:6" x14ac:dyDescent="0.3">
      <c r="B29" s="89" t="s">
        <v>143</v>
      </c>
      <c r="C29" s="86">
        <v>0.37142857142857144</v>
      </c>
    </row>
    <row r="30" spans="2:6" x14ac:dyDescent="0.3">
      <c r="B30" s="89" t="s">
        <v>144</v>
      </c>
      <c r="C30" s="86">
        <v>0.28631201434548714</v>
      </c>
    </row>
    <row r="31" spans="2:6" x14ac:dyDescent="0.3">
      <c r="B31" s="89" t="s">
        <v>145</v>
      </c>
      <c r="C31" s="86">
        <v>0.25443786982248523</v>
      </c>
    </row>
    <row r="32" spans="2:6" x14ac:dyDescent="0.3">
      <c r="B32" s="89" t="s">
        <v>146</v>
      </c>
      <c r="C32" s="86">
        <v>0.43647540983606559</v>
      </c>
    </row>
    <row r="33" spans="2:3" x14ac:dyDescent="0.3">
      <c r="B33" s="89" t="s">
        <v>147</v>
      </c>
      <c r="C33" s="86">
        <v>0.25540958268933539</v>
      </c>
    </row>
    <row r="34" spans="2:3" x14ac:dyDescent="0.3">
      <c r="B34" s="89" t="s">
        <v>148</v>
      </c>
      <c r="C34" s="86">
        <v>0.34920634920634919</v>
      </c>
    </row>
    <row r="35" spans="2:3" x14ac:dyDescent="0.3">
      <c r="B35" s="89" t="s">
        <v>149</v>
      </c>
      <c r="C35" s="86">
        <v>0.36760925449871468</v>
      </c>
    </row>
    <row r="36" spans="2:3" x14ac:dyDescent="0.3">
      <c r="B36" s="89" t="s">
        <v>150</v>
      </c>
      <c r="C36" s="86">
        <v>0.41379310344827586</v>
      </c>
    </row>
    <row r="37" spans="2:3" x14ac:dyDescent="0.3">
      <c r="B37" s="89" t="s">
        <v>151</v>
      </c>
      <c r="C37" s="86">
        <v>0.37142857142857144</v>
      </c>
    </row>
    <row r="38" spans="2:3" x14ac:dyDescent="0.3">
      <c r="B38" s="89" t="s">
        <v>152</v>
      </c>
      <c r="C38" s="86">
        <v>0.24930491195551435</v>
      </c>
    </row>
    <row r="39" spans="2:3" x14ac:dyDescent="0.3">
      <c r="B39" s="89" t="s">
        <v>153</v>
      </c>
      <c r="C39" s="86">
        <v>0.32467532467532467</v>
      </c>
    </row>
    <row r="40" spans="2:3" x14ac:dyDescent="0.3">
      <c r="B40" s="89" t="s">
        <v>154</v>
      </c>
      <c r="C40" s="86">
        <v>0.29970326409495551</v>
      </c>
    </row>
    <row r="41" spans="2:3" x14ac:dyDescent="0.3">
      <c r="B41" s="89" t="s">
        <v>155</v>
      </c>
      <c r="C41" s="86">
        <v>0.21505376344086022</v>
      </c>
    </row>
    <row r="42" spans="2:3" x14ac:dyDescent="0.3">
      <c r="B42" s="89" t="s">
        <v>156</v>
      </c>
      <c r="C42" s="86">
        <v>0.23146781700533545</v>
      </c>
    </row>
    <row r="43" spans="2:3" x14ac:dyDescent="0.3">
      <c r="B43" s="89" t="s">
        <v>157</v>
      </c>
      <c r="C43" s="86">
        <v>0.16587677725118483</v>
      </c>
    </row>
    <row r="44" spans="2:3" x14ac:dyDescent="0.3">
      <c r="B44" s="89" t="s">
        <v>158</v>
      </c>
      <c r="C44" s="86">
        <v>0.37391304347826088</v>
      </c>
    </row>
    <row r="45" spans="2:3" x14ac:dyDescent="0.3">
      <c r="B45" s="89" t="s">
        <v>159</v>
      </c>
      <c r="C45" s="86">
        <v>0.30232558139534882</v>
      </c>
    </row>
    <row r="46" spans="2:3" x14ac:dyDescent="0.3">
      <c r="B46" s="89" t="s">
        <v>160</v>
      </c>
      <c r="C46" s="86">
        <v>0.32329317269076308</v>
      </c>
    </row>
    <row r="47" spans="2:3" x14ac:dyDescent="0.3">
      <c r="B47" s="89" t="s">
        <v>161</v>
      </c>
      <c r="C47" s="86">
        <v>0.26896551724137929</v>
      </c>
    </row>
    <row r="48" spans="2:3" x14ac:dyDescent="0.3">
      <c r="B48" s="89" t="s">
        <v>162</v>
      </c>
      <c r="C48" s="86">
        <v>0.57692307692307687</v>
      </c>
    </row>
    <row r="49" spans="2:3" x14ac:dyDescent="0.3">
      <c r="B49" s="89" t="s">
        <v>163</v>
      </c>
      <c r="C49" s="86" t="s">
        <v>196</v>
      </c>
    </row>
    <row r="50" spans="2:3" x14ac:dyDescent="0.3">
      <c r="B50" s="89" t="s">
        <v>164</v>
      </c>
      <c r="C50" s="86">
        <v>0.41374570446735393</v>
      </c>
    </row>
    <row r="51" spans="2:3" x14ac:dyDescent="0.3">
      <c r="B51" s="89" t="s">
        <v>165</v>
      </c>
      <c r="C51" s="86">
        <v>0.29074889867841408</v>
      </c>
    </row>
    <row r="52" spans="2:3" x14ac:dyDescent="0.3">
      <c r="B52" s="89" t="s">
        <v>166</v>
      </c>
      <c r="C52" s="86">
        <v>0.45202020202020204</v>
      </c>
    </row>
    <row r="53" spans="2:3" x14ac:dyDescent="0.3">
      <c r="B53" s="89" t="s">
        <v>167</v>
      </c>
      <c r="C53" s="86">
        <v>0.22075960293482952</v>
      </c>
    </row>
    <row r="54" spans="2:3" x14ac:dyDescent="0.3">
      <c r="B54" s="89" t="s">
        <v>168</v>
      </c>
      <c r="C54" s="86">
        <v>0.38142620232172469</v>
      </c>
    </row>
    <row r="55" spans="2:3" x14ac:dyDescent="0.3">
      <c r="B55" s="89" t="s">
        <v>169</v>
      </c>
      <c r="C55" s="86">
        <v>0.38095238095238093</v>
      </c>
    </row>
    <row r="56" spans="2:3" x14ac:dyDescent="0.3">
      <c r="B56" s="89" t="s">
        <v>170</v>
      </c>
      <c r="C56" s="86">
        <v>0.24365274365274364</v>
      </c>
    </row>
    <row r="57" spans="2:3" x14ac:dyDescent="0.3">
      <c r="B57" s="89" t="s">
        <v>171</v>
      </c>
      <c r="C57" s="86">
        <v>0.30291777188328911</v>
      </c>
    </row>
    <row r="58" spans="2:3" x14ac:dyDescent="0.3">
      <c r="B58" s="89" t="s">
        <v>172</v>
      </c>
      <c r="C58" s="86">
        <v>0.38095238095238093</v>
      </c>
    </row>
    <row r="59" spans="2:3" x14ac:dyDescent="0.3">
      <c r="B59" s="89" t="s">
        <v>173</v>
      </c>
      <c r="C59" s="86">
        <v>0.25107096293537001</v>
      </c>
    </row>
    <row r="60" spans="2:3" x14ac:dyDescent="0.3">
      <c r="B60" s="89" t="s">
        <v>174</v>
      </c>
      <c r="C60" s="86">
        <v>0.29594202898550726</v>
      </c>
    </row>
    <row r="61" spans="2:3" x14ac:dyDescent="0.3">
      <c r="B61" s="89" t="s">
        <v>175</v>
      </c>
      <c r="C61" s="86">
        <v>0.29783579525936105</v>
      </c>
    </row>
    <row r="62" spans="2:3" x14ac:dyDescent="0.3">
      <c r="B62" s="89" t="s">
        <v>176</v>
      </c>
      <c r="C62" s="86">
        <v>0.25058962264150941</v>
      </c>
    </row>
    <row r="63" spans="2:3" x14ac:dyDescent="0.3">
      <c r="B63" s="89" t="s">
        <v>177</v>
      </c>
      <c r="C63" s="86">
        <v>0.38924455825864279</v>
      </c>
    </row>
    <row r="64" spans="2:3" x14ac:dyDescent="0.3">
      <c r="B64" s="89" t="s">
        <v>178</v>
      </c>
      <c r="C64" s="86">
        <v>0.35041841004184099</v>
      </c>
    </row>
    <row r="65" spans="2:3" x14ac:dyDescent="0.3">
      <c r="B65" s="89" t="s">
        <v>179</v>
      </c>
      <c r="C65" s="86">
        <v>0.33396226415094338</v>
      </c>
    </row>
    <row r="66" spans="2:3" x14ac:dyDescent="0.3">
      <c r="B66" s="89" t="s">
        <v>180</v>
      </c>
      <c r="C66" s="86">
        <v>0.28842014636246233</v>
      </c>
    </row>
    <row r="67" spans="2:3" x14ac:dyDescent="0.3">
      <c r="B67" s="89" t="s">
        <v>181</v>
      </c>
      <c r="C67" s="86">
        <v>0.3125</v>
      </c>
    </row>
    <row r="68" spans="2:3" x14ac:dyDescent="0.3">
      <c r="B68" s="89" t="s">
        <v>182</v>
      </c>
      <c r="C68" s="86">
        <v>0.36631578947368421</v>
      </c>
    </row>
    <row r="69" spans="2:3" x14ac:dyDescent="0.3">
      <c r="B69" s="89" t="s">
        <v>183</v>
      </c>
      <c r="C69" s="86" t="s">
        <v>196</v>
      </c>
    </row>
    <row r="70" spans="2:3" x14ac:dyDescent="0.3">
      <c r="B70" s="89" t="s">
        <v>184</v>
      </c>
      <c r="C70" s="86">
        <v>0.29906542056074764</v>
      </c>
    </row>
    <row r="71" spans="2:3" x14ac:dyDescent="0.3">
      <c r="B71" s="89" t="s">
        <v>185</v>
      </c>
      <c r="C71" s="86">
        <v>0.24379719525350593</v>
      </c>
    </row>
    <row r="72" spans="2:3" x14ac:dyDescent="0.3">
      <c r="B72" s="89" t="s">
        <v>186</v>
      </c>
      <c r="C72" s="86">
        <v>0.2510460251046025</v>
      </c>
    </row>
    <row r="73" spans="2:3" x14ac:dyDescent="0.3">
      <c r="B73" s="89" t="s">
        <v>187</v>
      </c>
      <c r="C73" s="86">
        <v>0.26968641114982578</v>
      </c>
    </row>
    <row r="74" spans="2:3" x14ac:dyDescent="0.3">
      <c r="B74" s="89" t="s">
        <v>188</v>
      </c>
      <c r="C74" s="86">
        <v>0.29657794676806082</v>
      </c>
    </row>
    <row r="75" spans="2:3" x14ac:dyDescent="0.3">
      <c r="B75" s="89" t="s">
        <v>189</v>
      </c>
      <c r="C75" s="86">
        <v>0.24691358024691357</v>
      </c>
    </row>
    <row r="76" spans="2:3" x14ac:dyDescent="0.3">
      <c r="B76" s="89" t="s">
        <v>190</v>
      </c>
      <c r="C76" s="86">
        <v>0.45652173913043476</v>
      </c>
    </row>
    <row r="77" spans="2:3" x14ac:dyDescent="0.3">
      <c r="B77" s="89" t="s">
        <v>191</v>
      </c>
      <c r="C77" s="86">
        <v>0.30740181268882177</v>
      </c>
    </row>
    <row r="78" spans="2:3" x14ac:dyDescent="0.3">
      <c r="B78" s="89" t="s">
        <v>192</v>
      </c>
      <c r="C78" s="86">
        <v>0.24444444444444444</v>
      </c>
    </row>
    <row r="79" spans="2:3" x14ac:dyDescent="0.3">
      <c r="B79" s="89" t="s">
        <v>193</v>
      </c>
      <c r="C79" s="86">
        <v>0.80775716694772348</v>
      </c>
    </row>
    <row r="80" spans="2:3" x14ac:dyDescent="0.3">
      <c r="B80" s="89" t="s">
        <v>194</v>
      </c>
      <c r="C80" s="86">
        <v>0.30799220272904482</v>
      </c>
    </row>
    <row r="81" spans="2:3" x14ac:dyDescent="0.3">
      <c r="B81" s="89" t="s">
        <v>195</v>
      </c>
      <c r="C81" s="86">
        <v>0.35018050541516199</v>
      </c>
    </row>
    <row r="82" spans="2:3" x14ac:dyDescent="0.3"/>
    <row r="83" spans="2:3" x14ac:dyDescent="0.3"/>
    <row r="84" spans="2:3" x14ac:dyDescent="0.3"/>
    <row r="85" spans="2:3" ht="33.75" customHeight="1" x14ac:dyDescent="0.3">
      <c r="B85" s="237" t="s">
        <v>137</v>
      </c>
      <c r="C85" s="237"/>
    </row>
    <row r="86" spans="2:3" ht="87" customHeight="1" x14ac:dyDescent="0.3">
      <c r="B86" s="80" t="s">
        <v>36</v>
      </c>
      <c r="C86" s="166" t="s">
        <v>245</v>
      </c>
    </row>
    <row r="87" spans="2:3" x14ac:dyDescent="0.3">
      <c r="B87" s="87" t="s">
        <v>43</v>
      </c>
      <c r="C87" s="82">
        <v>0.38153156102671598</v>
      </c>
    </row>
    <row r="88" spans="2:3" x14ac:dyDescent="0.3">
      <c r="B88" s="88" t="s">
        <v>138</v>
      </c>
      <c r="C88" s="84">
        <v>0.37278469020400429</v>
      </c>
    </row>
    <row r="89" spans="2:3" x14ac:dyDescent="0.3">
      <c r="B89" s="89" t="s">
        <v>37</v>
      </c>
      <c r="C89" s="86">
        <v>0.48299912816041846</v>
      </c>
    </row>
    <row r="90" spans="2:3" x14ac:dyDescent="0.3">
      <c r="B90" s="89" t="s">
        <v>139</v>
      </c>
      <c r="C90" s="86" t="s">
        <v>196</v>
      </c>
    </row>
    <row r="91" spans="2:3" x14ac:dyDescent="0.3">
      <c r="B91" s="89" t="s">
        <v>140</v>
      </c>
      <c r="C91" s="86">
        <v>0.45588235294117646</v>
      </c>
    </row>
    <row r="92" spans="2:3" x14ac:dyDescent="0.3">
      <c r="B92" s="89" t="s">
        <v>141</v>
      </c>
      <c r="C92" s="86">
        <v>0.39577039274924469</v>
      </c>
    </row>
    <row r="93" spans="2:3" x14ac:dyDescent="0.3">
      <c r="B93" s="89" t="s">
        <v>142</v>
      </c>
      <c r="C93" s="86">
        <v>0.31818181818181818</v>
      </c>
    </row>
    <row r="94" spans="2:3" x14ac:dyDescent="0.3">
      <c r="B94" s="89" t="s">
        <v>143</v>
      </c>
      <c r="C94" s="86" t="s">
        <v>196</v>
      </c>
    </row>
    <row r="95" spans="2:3" x14ac:dyDescent="0.3">
      <c r="B95" s="89" t="s">
        <v>144</v>
      </c>
      <c r="C95" s="86">
        <v>0.53525641025641024</v>
      </c>
    </row>
    <row r="96" spans="2:3" x14ac:dyDescent="0.3">
      <c r="B96" s="89" t="s">
        <v>145</v>
      </c>
      <c r="C96" s="86">
        <v>0.23</v>
      </c>
    </row>
    <row r="97" spans="2:3" x14ac:dyDescent="0.3">
      <c r="B97" s="89" t="s">
        <v>146</v>
      </c>
      <c r="C97" s="86">
        <v>0.48130841121495327</v>
      </c>
    </row>
    <row r="98" spans="2:3" x14ac:dyDescent="0.3">
      <c r="B98" s="89" t="s">
        <v>147</v>
      </c>
      <c r="C98" s="86">
        <v>0.15254237288135594</v>
      </c>
    </row>
    <row r="99" spans="2:3" x14ac:dyDescent="0.3">
      <c r="B99" s="89" t="s">
        <v>148</v>
      </c>
      <c r="C99" s="86">
        <v>0.38709677419354838</v>
      </c>
    </row>
    <row r="100" spans="2:3" x14ac:dyDescent="0.3">
      <c r="B100" s="89" t="s">
        <v>149</v>
      </c>
      <c r="C100" s="86">
        <v>0.34722222222222221</v>
      </c>
    </row>
    <row r="101" spans="2:3" x14ac:dyDescent="0.3">
      <c r="B101" s="89" t="s">
        <v>150</v>
      </c>
      <c r="C101" s="86">
        <v>0.34594594594594597</v>
      </c>
    </row>
    <row r="102" spans="2:3" x14ac:dyDescent="0.3">
      <c r="B102" s="89" t="s">
        <v>151</v>
      </c>
      <c r="C102" s="86" t="s">
        <v>196</v>
      </c>
    </row>
    <row r="103" spans="2:3" x14ac:dyDescent="0.3">
      <c r="B103" s="89" t="s">
        <v>152</v>
      </c>
      <c r="C103" s="86">
        <v>0.2119205298013245</v>
      </c>
    </row>
    <row r="104" spans="2:3" x14ac:dyDescent="0.3">
      <c r="B104" s="89" t="s">
        <v>153</v>
      </c>
      <c r="C104" s="86">
        <v>0.36075949367088606</v>
      </c>
    </row>
    <row r="105" spans="2:3" x14ac:dyDescent="0.3">
      <c r="B105" s="89" t="s">
        <v>154</v>
      </c>
      <c r="C105" s="86">
        <v>0.24873096446700507</v>
      </c>
    </row>
    <row r="106" spans="2:3" x14ac:dyDescent="0.3">
      <c r="B106" s="89" t="s">
        <v>155</v>
      </c>
      <c r="C106" s="86" t="s">
        <v>196</v>
      </c>
    </row>
    <row r="107" spans="2:3" x14ac:dyDescent="0.3">
      <c r="B107" s="89" t="s">
        <v>156</v>
      </c>
      <c r="C107" s="86">
        <v>0.32156625178984471</v>
      </c>
    </row>
    <row r="108" spans="2:3" x14ac:dyDescent="0.3">
      <c r="B108" s="89" t="s">
        <v>157</v>
      </c>
      <c r="C108" s="86">
        <v>0.33146067415730335</v>
      </c>
    </row>
    <row r="109" spans="2:3" x14ac:dyDescent="0.3">
      <c r="B109" s="89" t="s">
        <v>158</v>
      </c>
      <c r="C109" s="86">
        <v>0.44751381215469616</v>
      </c>
    </row>
    <row r="110" spans="2:3" x14ac:dyDescent="0.3">
      <c r="B110" s="89" t="s">
        <v>159</v>
      </c>
      <c r="C110" s="86" t="s">
        <v>196</v>
      </c>
    </row>
    <row r="111" spans="2:3" x14ac:dyDescent="0.3">
      <c r="B111" s="89" t="s">
        <v>160</v>
      </c>
      <c r="C111" s="86">
        <v>0.17159763313609466</v>
      </c>
    </row>
    <row r="112" spans="2:3" x14ac:dyDescent="0.3">
      <c r="B112" s="89" t="s">
        <v>161</v>
      </c>
      <c r="C112" s="86">
        <v>0.40674955595026641</v>
      </c>
    </row>
    <row r="113" spans="2:17" x14ac:dyDescent="0.3">
      <c r="B113" s="89" t="s">
        <v>162</v>
      </c>
      <c r="C113" s="86" t="s">
        <v>196</v>
      </c>
    </row>
    <row r="114" spans="2:17" x14ac:dyDescent="0.3">
      <c r="B114" s="89" t="s">
        <v>163</v>
      </c>
      <c r="C114" s="86" t="s">
        <v>196</v>
      </c>
    </row>
    <row r="115" spans="2:17" x14ac:dyDescent="0.3">
      <c r="B115" s="89" t="s">
        <v>164</v>
      </c>
      <c r="C115" s="86">
        <v>0.37937219730941701</v>
      </c>
    </row>
    <row r="116" spans="2:17" x14ac:dyDescent="0.3">
      <c r="B116" s="89" t="s">
        <v>165</v>
      </c>
      <c r="C116" s="86">
        <v>0.38532110091743121</v>
      </c>
    </row>
    <row r="117" spans="2:17" x14ac:dyDescent="0.3">
      <c r="B117" s="89" t="s">
        <v>166</v>
      </c>
      <c r="C117" s="86">
        <v>0.48044692737430167</v>
      </c>
    </row>
    <row r="118" spans="2:17" x14ac:dyDescent="0.3">
      <c r="B118" s="89" t="s">
        <v>167</v>
      </c>
      <c r="C118" s="86">
        <v>0.35745222929936304</v>
      </c>
    </row>
    <row r="119" spans="2:17" x14ac:dyDescent="0.3">
      <c r="B119" s="89" t="s">
        <v>168</v>
      </c>
      <c r="C119" s="86">
        <v>0.42954545454545456</v>
      </c>
    </row>
    <row r="120" spans="2:17" x14ac:dyDescent="0.3">
      <c r="B120" s="89" t="s">
        <v>169</v>
      </c>
      <c r="C120" s="86" t="s">
        <v>196</v>
      </c>
    </row>
    <row r="121" spans="2:17" x14ac:dyDescent="0.3">
      <c r="B121" s="89" t="s">
        <v>170</v>
      </c>
      <c r="C121" s="86">
        <v>0.62023562023562029</v>
      </c>
    </row>
    <row r="122" spans="2:17" x14ac:dyDescent="0.3">
      <c r="B122" s="89" t="s">
        <v>171</v>
      </c>
      <c r="C122" s="86">
        <v>0.40787269681742044</v>
      </c>
      <c r="Q122" s="77" t="s">
        <v>1</v>
      </c>
    </row>
    <row r="123" spans="2:17" x14ac:dyDescent="0.3">
      <c r="B123" s="89" t="s">
        <v>172</v>
      </c>
      <c r="C123" s="86">
        <v>0.36619718309859156</v>
      </c>
    </row>
    <row r="124" spans="2:17" x14ac:dyDescent="0.3">
      <c r="B124" s="89" t="s">
        <v>173</v>
      </c>
      <c r="C124" s="86">
        <v>0.627175632911392</v>
      </c>
    </row>
    <row r="125" spans="2:17" x14ac:dyDescent="0.3">
      <c r="B125" s="89" t="s">
        <v>174</v>
      </c>
      <c r="C125" s="86">
        <v>0.29182963928726641</v>
      </c>
    </row>
    <row r="126" spans="2:17" x14ac:dyDescent="0.3">
      <c r="B126" s="89" t="s">
        <v>175</v>
      </c>
      <c r="C126" s="86">
        <v>0.29790535298681148</v>
      </c>
    </row>
    <row r="127" spans="2:17" x14ac:dyDescent="0.3">
      <c r="B127" s="89" t="s">
        <v>176</v>
      </c>
      <c r="C127" s="86">
        <v>0.24126268320180383</v>
      </c>
    </row>
    <row r="128" spans="2:17" x14ac:dyDescent="0.3">
      <c r="B128" s="89" t="s">
        <v>177</v>
      </c>
      <c r="C128" s="86">
        <v>0.46418338108882523</v>
      </c>
    </row>
    <row r="129" spans="2:3" x14ac:dyDescent="0.3">
      <c r="B129" s="89" t="s">
        <v>178</v>
      </c>
      <c r="C129" s="86">
        <v>0.63398692810457513</v>
      </c>
    </row>
    <row r="130" spans="2:3" x14ac:dyDescent="0.3">
      <c r="B130" s="89" t="s">
        <v>179</v>
      </c>
      <c r="C130" s="86">
        <v>0.43698468786808009</v>
      </c>
    </row>
    <row r="131" spans="2:3" x14ac:dyDescent="0.3">
      <c r="B131" s="89" t="s">
        <v>180</v>
      </c>
      <c r="C131" s="86">
        <v>0.48226351351351349</v>
      </c>
    </row>
    <row r="132" spans="2:3" x14ac:dyDescent="0.3">
      <c r="B132" s="89" t="s">
        <v>181</v>
      </c>
      <c r="C132" s="86">
        <v>0.57407407407407407</v>
      </c>
    </row>
    <row r="133" spans="2:3" x14ac:dyDescent="0.3">
      <c r="B133" s="89" t="s">
        <v>182</v>
      </c>
      <c r="C133" s="86">
        <v>0.32678132678132676</v>
      </c>
    </row>
    <row r="134" spans="2:3" x14ac:dyDescent="0.3">
      <c r="B134" s="89" t="s">
        <v>183</v>
      </c>
      <c r="C134" s="86" t="s">
        <v>196</v>
      </c>
    </row>
    <row r="135" spans="2:3" x14ac:dyDescent="0.3">
      <c r="B135" s="89" t="s">
        <v>184</v>
      </c>
      <c r="C135" s="86">
        <v>0.23809523809523808</v>
      </c>
    </row>
    <row r="136" spans="2:3" x14ac:dyDescent="0.3">
      <c r="B136" s="89" t="s">
        <v>185</v>
      </c>
      <c r="C136" s="86">
        <v>0.26600985221674878</v>
      </c>
    </row>
    <row r="137" spans="2:3" x14ac:dyDescent="0.3">
      <c r="B137" s="89" t="s">
        <v>186</v>
      </c>
      <c r="C137" s="86">
        <v>0.42926829268292682</v>
      </c>
    </row>
    <row r="138" spans="2:3" x14ac:dyDescent="0.3">
      <c r="B138" s="89" t="s">
        <v>187</v>
      </c>
      <c r="C138" s="86">
        <v>0.26</v>
      </c>
    </row>
    <row r="139" spans="2:3" x14ac:dyDescent="0.3">
      <c r="B139" s="89" t="s">
        <v>188</v>
      </c>
      <c r="C139" s="86">
        <v>0.38983050847457629</v>
      </c>
    </row>
    <row r="140" spans="2:3" x14ac:dyDescent="0.3">
      <c r="B140" s="89" t="s">
        <v>189</v>
      </c>
      <c r="C140" s="86">
        <v>0.36458333333333331</v>
      </c>
    </row>
    <row r="141" spans="2:3" x14ac:dyDescent="0.3">
      <c r="B141" s="89" t="s">
        <v>190</v>
      </c>
      <c r="C141" s="86" t="s">
        <v>196</v>
      </c>
    </row>
    <row r="142" spans="2:3" x14ac:dyDescent="0.3">
      <c r="B142" s="89" t="s">
        <v>191</v>
      </c>
      <c r="C142" s="86">
        <v>0.41168658698539179</v>
      </c>
    </row>
    <row r="143" spans="2:3" x14ac:dyDescent="0.3">
      <c r="B143" s="89" t="s">
        <v>192</v>
      </c>
      <c r="C143" s="86">
        <v>0.55000000000000004</v>
      </c>
    </row>
    <row r="144" spans="2:3" x14ac:dyDescent="0.3">
      <c r="B144" s="89" t="s">
        <v>193</v>
      </c>
      <c r="C144" s="86">
        <v>0.24563318777292575</v>
      </c>
    </row>
    <row r="145" spans="2:7" x14ac:dyDescent="0.3">
      <c r="B145" s="89" t="s">
        <v>194</v>
      </c>
      <c r="C145" s="86">
        <v>0.27345844504021449</v>
      </c>
    </row>
    <row r="146" spans="2:7" x14ac:dyDescent="0.3">
      <c r="B146" s="89" t="s">
        <v>195</v>
      </c>
      <c r="C146" s="86">
        <v>0.28877005347593582</v>
      </c>
    </row>
    <row r="147" spans="2:7" ht="18" customHeight="1" x14ac:dyDescent="0.3"/>
    <row r="148" spans="2:7" ht="18" customHeight="1" x14ac:dyDescent="0.3"/>
    <row r="149" spans="2:7" ht="18" customHeight="1" x14ac:dyDescent="0.3"/>
    <row r="150" spans="2:7" ht="28.5" customHeight="1" x14ac:dyDescent="0.3">
      <c r="B150" s="225" t="s">
        <v>202</v>
      </c>
      <c r="C150" s="225"/>
    </row>
    <row r="151" spans="2:7" ht="156.6" customHeight="1" x14ac:dyDescent="0.3">
      <c r="B151" s="99" t="s">
        <v>36</v>
      </c>
      <c r="C151" s="100" t="s">
        <v>246</v>
      </c>
    </row>
    <row r="152" spans="2:7" x14ac:dyDescent="0.3">
      <c r="B152" s="101" t="s">
        <v>43</v>
      </c>
      <c r="C152" s="116">
        <v>0.48431034482758628</v>
      </c>
      <c r="E152" s="77" t="s">
        <v>1</v>
      </c>
    </row>
    <row r="153" spans="2:7" x14ac:dyDescent="0.3">
      <c r="B153" s="103" t="s">
        <v>138</v>
      </c>
      <c r="C153" s="117">
        <v>0.505</v>
      </c>
    </row>
    <row r="154" spans="2:7" x14ac:dyDescent="0.3">
      <c r="B154" s="89" t="s">
        <v>37</v>
      </c>
      <c r="C154" s="86">
        <v>0.45399999999999996</v>
      </c>
    </row>
    <row r="155" spans="2:7" x14ac:dyDescent="0.3">
      <c r="B155" s="89" t="s">
        <v>139</v>
      </c>
      <c r="C155" s="86">
        <v>0.626</v>
      </c>
    </row>
    <row r="156" spans="2:7" x14ac:dyDescent="0.3">
      <c r="B156" s="89" t="s">
        <v>140</v>
      </c>
      <c r="C156" s="86">
        <v>0.626</v>
      </c>
    </row>
    <row r="157" spans="2:7" x14ac:dyDescent="0.3">
      <c r="B157" s="89" t="s">
        <v>141</v>
      </c>
      <c r="C157" s="86">
        <v>0.32500000000000001</v>
      </c>
      <c r="G157" s="77" t="s">
        <v>1</v>
      </c>
    </row>
    <row r="158" spans="2:7" x14ac:dyDescent="0.3">
      <c r="B158" s="89" t="s">
        <v>142</v>
      </c>
      <c r="C158" s="86">
        <v>0.626</v>
      </c>
    </row>
    <row r="159" spans="2:7" x14ac:dyDescent="0.3">
      <c r="B159" s="89" t="s">
        <v>143</v>
      </c>
      <c r="C159" s="86">
        <v>0.26300000000000001</v>
      </c>
    </row>
    <row r="160" spans="2:7" x14ac:dyDescent="0.3">
      <c r="B160" s="89" t="s">
        <v>144</v>
      </c>
      <c r="C160" s="86">
        <v>0.41600000000000004</v>
      </c>
    </row>
    <row r="161" spans="2:7" x14ac:dyDescent="0.3">
      <c r="B161" s="89" t="s">
        <v>145</v>
      </c>
      <c r="C161" s="86">
        <v>0.55000000000000004</v>
      </c>
    </row>
    <row r="162" spans="2:7" x14ac:dyDescent="0.3">
      <c r="B162" s="89" t="s">
        <v>146</v>
      </c>
      <c r="C162" s="86">
        <v>0.36700000000000005</v>
      </c>
      <c r="G162" s="77" t="s">
        <v>1</v>
      </c>
    </row>
    <row r="163" spans="2:7" x14ac:dyDescent="0.3">
      <c r="B163" s="89" t="s">
        <v>147</v>
      </c>
      <c r="C163" s="86">
        <v>0.47200000000000003</v>
      </c>
    </row>
    <row r="164" spans="2:7" x14ac:dyDescent="0.3">
      <c r="B164" s="89" t="s">
        <v>148</v>
      </c>
      <c r="C164" s="86">
        <v>0.26300000000000001</v>
      </c>
    </row>
    <row r="165" spans="2:7" x14ac:dyDescent="0.3">
      <c r="B165" s="89" t="s">
        <v>149</v>
      </c>
      <c r="C165" s="86">
        <v>0.42299999999999999</v>
      </c>
    </row>
    <row r="166" spans="2:7" x14ac:dyDescent="0.3">
      <c r="B166" s="143" t="s">
        <v>150</v>
      </c>
      <c r="C166" s="144">
        <v>0.33700000000000002</v>
      </c>
    </row>
    <row r="167" spans="2:7" x14ac:dyDescent="0.3">
      <c r="B167" s="89" t="s">
        <v>151</v>
      </c>
      <c r="C167" s="86">
        <v>0.626</v>
      </c>
    </row>
    <row r="168" spans="2:7" x14ac:dyDescent="0.3">
      <c r="B168" s="89" t="s">
        <v>152</v>
      </c>
      <c r="C168" s="86">
        <v>0.52800000000000002</v>
      </c>
    </row>
    <row r="169" spans="2:7" x14ac:dyDescent="0.3">
      <c r="B169" s="89" t="s">
        <v>153</v>
      </c>
      <c r="C169" s="86">
        <v>0.50600000000000001</v>
      </c>
    </row>
    <row r="170" spans="2:7" x14ac:dyDescent="0.3">
      <c r="B170" s="89" t="s">
        <v>154</v>
      </c>
      <c r="C170" s="86">
        <v>0.42100000000000004</v>
      </c>
    </row>
    <row r="171" spans="2:7" x14ac:dyDescent="0.3">
      <c r="B171" s="89" t="s">
        <v>155</v>
      </c>
      <c r="C171" s="86">
        <v>0.55000000000000004</v>
      </c>
    </row>
    <row r="172" spans="2:7" x14ac:dyDescent="0.3">
      <c r="B172" s="89" t="s">
        <v>156</v>
      </c>
      <c r="C172" s="86">
        <v>0.504</v>
      </c>
    </row>
    <row r="173" spans="2:7" x14ac:dyDescent="0.3">
      <c r="B173" s="89" t="s">
        <v>157</v>
      </c>
      <c r="C173" s="86">
        <v>0.70299999999999996</v>
      </c>
    </row>
    <row r="174" spans="2:7" x14ac:dyDescent="0.3">
      <c r="B174" s="89" t="s">
        <v>158</v>
      </c>
      <c r="C174" s="86">
        <v>0.43200000000000005</v>
      </c>
    </row>
    <row r="175" spans="2:7" x14ac:dyDescent="0.3">
      <c r="B175" s="89" t="s">
        <v>159</v>
      </c>
      <c r="C175" s="86">
        <v>0.626</v>
      </c>
    </row>
    <row r="176" spans="2:7" x14ac:dyDescent="0.3">
      <c r="B176" s="89" t="s">
        <v>160</v>
      </c>
      <c r="C176" s="86">
        <v>0.23499999999999999</v>
      </c>
    </row>
    <row r="177" spans="2:3" x14ac:dyDescent="0.3">
      <c r="B177" s="89" t="s">
        <v>161</v>
      </c>
      <c r="C177" s="86">
        <v>0.52600000000000002</v>
      </c>
    </row>
    <row r="178" spans="2:3" x14ac:dyDescent="0.3">
      <c r="B178" s="89" t="s">
        <v>162</v>
      </c>
      <c r="C178" s="86">
        <v>0.55000000000000004</v>
      </c>
    </row>
    <row r="179" spans="2:3" x14ac:dyDescent="0.3">
      <c r="B179" s="89" t="s">
        <v>163</v>
      </c>
      <c r="C179" s="86">
        <v>0.626</v>
      </c>
    </row>
    <row r="180" spans="2:3" x14ac:dyDescent="0.3">
      <c r="B180" s="89" t="s">
        <v>164</v>
      </c>
      <c r="C180" s="86">
        <v>0.65400000000000003</v>
      </c>
    </row>
    <row r="181" spans="2:3" x14ac:dyDescent="0.3">
      <c r="B181" s="89" t="s">
        <v>165</v>
      </c>
      <c r="C181" s="86">
        <v>0.51800000000000002</v>
      </c>
    </row>
    <row r="182" spans="2:3" x14ac:dyDescent="0.3">
      <c r="B182" s="89" t="s">
        <v>166</v>
      </c>
      <c r="C182" s="86">
        <v>0.48599999999999999</v>
      </c>
    </row>
    <row r="183" spans="2:3" x14ac:dyDescent="0.3">
      <c r="B183" s="89" t="s">
        <v>167</v>
      </c>
      <c r="C183" s="86">
        <v>0.436</v>
      </c>
    </row>
    <row r="184" spans="2:3" x14ac:dyDescent="0.3">
      <c r="B184" s="89" t="s">
        <v>168</v>
      </c>
      <c r="C184" s="86">
        <v>0.45200000000000001</v>
      </c>
    </row>
    <row r="185" spans="2:3" x14ac:dyDescent="0.3">
      <c r="B185" s="89" t="s">
        <v>169</v>
      </c>
      <c r="C185" s="86">
        <v>0.55000000000000004</v>
      </c>
    </row>
    <row r="186" spans="2:3" x14ac:dyDescent="0.3">
      <c r="B186" s="89" t="s">
        <v>170</v>
      </c>
      <c r="C186" s="86">
        <v>0.43700000000000006</v>
      </c>
    </row>
    <row r="187" spans="2:3" x14ac:dyDescent="0.3">
      <c r="B187" s="89" t="s">
        <v>171</v>
      </c>
      <c r="C187" s="86">
        <v>0.38900000000000001</v>
      </c>
    </row>
    <row r="188" spans="2:3" x14ac:dyDescent="0.3">
      <c r="B188" s="89" t="s">
        <v>172</v>
      </c>
      <c r="C188" s="86">
        <v>0.61199999999999999</v>
      </c>
    </row>
    <row r="189" spans="2:3" x14ac:dyDescent="0.3">
      <c r="B189" s="89" t="s">
        <v>173</v>
      </c>
      <c r="C189" s="86">
        <v>0.56000000000000005</v>
      </c>
    </row>
    <row r="190" spans="2:3" x14ac:dyDescent="0.3">
      <c r="B190" s="89" t="s">
        <v>174</v>
      </c>
      <c r="C190" s="86">
        <v>0.48</v>
      </c>
    </row>
    <row r="191" spans="2:3" x14ac:dyDescent="0.3">
      <c r="B191" s="89" t="s">
        <v>175</v>
      </c>
      <c r="C191" s="86">
        <v>0.42100000000000004</v>
      </c>
    </row>
    <row r="192" spans="2:3" x14ac:dyDescent="0.3">
      <c r="B192" s="89" t="s">
        <v>176</v>
      </c>
      <c r="C192" s="86">
        <v>0.59299999999999997</v>
      </c>
    </row>
    <row r="193" spans="2:3" x14ac:dyDescent="0.3">
      <c r="B193" s="89" t="s">
        <v>177</v>
      </c>
      <c r="C193" s="86">
        <v>0.38299999999999995</v>
      </c>
    </row>
    <row r="194" spans="2:3" x14ac:dyDescent="0.3">
      <c r="B194" s="89" t="s">
        <v>178</v>
      </c>
      <c r="C194" s="86">
        <v>0.39700000000000002</v>
      </c>
    </row>
    <row r="195" spans="2:3" x14ac:dyDescent="0.3">
      <c r="B195" s="89" t="s">
        <v>179</v>
      </c>
      <c r="C195" s="86">
        <v>0.41099999999999998</v>
      </c>
    </row>
    <row r="196" spans="2:3" x14ac:dyDescent="0.3">
      <c r="B196" s="89" t="s">
        <v>180</v>
      </c>
      <c r="C196" s="86">
        <v>0.42799999999999999</v>
      </c>
    </row>
    <row r="197" spans="2:3" x14ac:dyDescent="0.3">
      <c r="B197" s="89" t="s">
        <v>181</v>
      </c>
      <c r="C197" s="86">
        <v>0.36799999999999999</v>
      </c>
    </row>
    <row r="198" spans="2:3" x14ac:dyDescent="0.3">
      <c r="B198" s="89" t="s">
        <v>182</v>
      </c>
      <c r="C198" s="86">
        <v>0.39600000000000002</v>
      </c>
    </row>
    <row r="199" spans="2:3" x14ac:dyDescent="0.3">
      <c r="B199" s="89" t="s">
        <v>183</v>
      </c>
      <c r="C199" s="86">
        <v>0.55000000000000004</v>
      </c>
    </row>
    <row r="200" spans="2:3" x14ac:dyDescent="0.3">
      <c r="B200" s="89" t="s">
        <v>184</v>
      </c>
      <c r="C200" s="86">
        <v>0.55000000000000004</v>
      </c>
    </row>
    <row r="201" spans="2:3" x14ac:dyDescent="0.3">
      <c r="B201" s="89" t="s">
        <v>185</v>
      </c>
      <c r="C201" s="86">
        <v>0.54400000000000004</v>
      </c>
    </row>
    <row r="202" spans="2:3" x14ac:dyDescent="0.3">
      <c r="B202" s="89" t="s">
        <v>186</v>
      </c>
      <c r="C202" s="86">
        <v>0.55600000000000005</v>
      </c>
    </row>
    <row r="203" spans="2:3" x14ac:dyDescent="0.3">
      <c r="B203" s="89" t="s">
        <v>187</v>
      </c>
      <c r="C203" s="86">
        <v>0.51400000000000001</v>
      </c>
    </row>
    <row r="204" spans="2:3" x14ac:dyDescent="0.3">
      <c r="B204" s="89" t="s">
        <v>188</v>
      </c>
      <c r="C204" s="86">
        <v>0.27100000000000002</v>
      </c>
    </row>
    <row r="205" spans="2:3" x14ac:dyDescent="0.3">
      <c r="B205" s="89" t="s">
        <v>189</v>
      </c>
      <c r="C205" s="86">
        <v>0.26300000000000001</v>
      </c>
    </row>
    <row r="206" spans="2:3" x14ac:dyDescent="0.3">
      <c r="B206" s="89" t="s">
        <v>190</v>
      </c>
      <c r="C206" s="86">
        <v>0.55000000000000004</v>
      </c>
    </row>
    <row r="207" spans="2:3" x14ac:dyDescent="0.3">
      <c r="B207" s="89" t="s">
        <v>191</v>
      </c>
      <c r="C207" s="86">
        <v>0.62</v>
      </c>
    </row>
    <row r="208" spans="2:3" x14ac:dyDescent="0.3">
      <c r="B208" s="89" t="s">
        <v>192</v>
      </c>
      <c r="C208" s="86">
        <v>0.626</v>
      </c>
    </row>
    <row r="209" spans="2:6" x14ac:dyDescent="0.3">
      <c r="B209" s="89" t="s">
        <v>193</v>
      </c>
      <c r="C209" s="86">
        <v>0.53100000000000003</v>
      </c>
      <c r="F209" s="77" t="s">
        <v>1</v>
      </c>
    </row>
    <row r="210" spans="2:6" x14ac:dyDescent="0.3">
      <c r="B210" s="89" t="s">
        <v>194</v>
      </c>
      <c r="C210" s="86">
        <v>0.41</v>
      </c>
      <c r="F210" s="77" t="s">
        <v>1</v>
      </c>
    </row>
    <row r="211" spans="2:6" x14ac:dyDescent="0.3">
      <c r="B211" s="89" t="s">
        <v>195</v>
      </c>
      <c r="C211" s="86">
        <v>0.55299999999999994</v>
      </c>
    </row>
    <row r="212" spans="2:6" x14ac:dyDescent="0.3"/>
  </sheetData>
  <sheetProtection sheet="1" selectLockedCells="1" autoFilter="0"/>
  <autoFilter ref="B151:C151" xr:uid="{3E8B117A-223D-481D-B4CA-2A601D419D7A}">
    <sortState xmlns:xlrd2="http://schemas.microsoft.com/office/spreadsheetml/2017/richdata2" ref="B152:C211">
      <sortCondition ref="C151"/>
    </sortState>
  </autoFilter>
  <mergeCells count="4">
    <mergeCell ref="B85:C85"/>
    <mergeCell ref="B20:C20"/>
    <mergeCell ref="B150:C150"/>
    <mergeCell ref="B13:C13"/>
  </mergeCells>
  <phoneticPr fontId="5"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8672-B700-4237-BE02-93ED5417612E}">
  <sheetPr codeName="Sheet9">
    <tabColor rgb="FFF9A71C"/>
  </sheetPr>
  <dimension ref="A1:K214"/>
  <sheetViews>
    <sheetView zoomScale="70" zoomScaleNormal="70" zoomScaleSheetLayoutView="85" workbookViewId="0">
      <selection activeCell="D19" sqref="D19"/>
    </sheetView>
  </sheetViews>
  <sheetFormatPr defaultColWidth="0" defaultRowHeight="17.25" zeroHeight="1" x14ac:dyDescent="0.3"/>
  <cols>
    <col min="1" max="1" width="9" style="14" customWidth="1"/>
    <col min="2" max="2" width="38.28515625" style="92" customWidth="1"/>
    <col min="3" max="3" width="37" style="92" customWidth="1"/>
    <col min="4" max="4" width="31" style="92" customWidth="1"/>
    <col min="5" max="5" width="31.7109375" style="14" customWidth="1"/>
    <col min="6" max="6" width="29.140625" style="14" customWidth="1"/>
    <col min="7" max="7" width="26.85546875" style="14" customWidth="1"/>
    <col min="8" max="8" width="9" style="14" customWidth="1"/>
    <col min="9" max="16384" width="9" style="14" hidden="1"/>
  </cols>
  <sheetData>
    <row r="1" spans="1:10" x14ac:dyDescent="0.3">
      <c r="A1" s="2" t="s">
        <v>0</v>
      </c>
      <c r="B1" s="14"/>
      <c r="C1" s="14"/>
      <c r="D1" s="14"/>
    </row>
    <row r="2" spans="1:10" x14ac:dyDescent="0.3">
      <c r="B2" s="14"/>
      <c r="C2" s="14"/>
      <c r="D2" s="14"/>
    </row>
    <row r="3" spans="1:10" x14ac:dyDescent="0.3">
      <c r="B3" s="14"/>
      <c r="C3" s="14"/>
      <c r="D3" s="14"/>
    </row>
    <row r="4" spans="1:10" ht="12.75" customHeight="1" x14ac:dyDescent="0.3">
      <c r="A4" s="90"/>
      <c r="B4" s="170"/>
      <c r="C4" s="170"/>
      <c r="D4" s="170"/>
      <c r="E4" s="90" t="s">
        <v>1</v>
      </c>
      <c r="F4" s="90"/>
    </row>
    <row r="5" spans="1:10" ht="14.65" customHeight="1" x14ac:dyDescent="0.3">
      <c r="A5" s="13"/>
      <c r="B5" s="181" t="s">
        <v>2</v>
      </c>
      <c r="C5" s="201"/>
      <c r="D5" s="202"/>
      <c r="E5" s="202"/>
      <c r="F5" s="170"/>
    </row>
    <row r="6" spans="1:10" ht="14.65" customHeight="1" x14ac:dyDescent="0.3">
      <c r="A6" s="13"/>
      <c r="B6" s="178" t="s">
        <v>3</v>
      </c>
      <c r="C6" s="188"/>
      <c r="D6" s="13"/>
      <c r="E6" s="13"/>
      <c r="F6" s="170"/>
    </row>
    <row r="7" spans="1:10" x14ac:dyDescent="0.3">
      <c r="A7" s="15"/>
      <c r="B7" s="171" t="str">
        <f>Overview!B7</f>
        <v>Last Updated September 15, 2025</v>
      </c>
      <c r="C7" s="15"/>
      <c r="D7" s="170"/>
      <c r="E7" s="170"/>
      <c r="F7" s="170"/>
    </row>
    <row r="8" spans="1:10" ht="20.100000000000001" customHeight="1" x14ac:dyDescent="0.3"/>
    <row r="9" spans="1:10" s="12" customFormat="1" ht="20.100000000000001" customHeight="1" x14ac:dyDescent="0.3">
      <c r="B9" s="205" t="s">
        <v>309</v>
      </c>
      <c r="C9" s="206"/>
      <c r="D9" s="206"/>
      <c r="E9" s="206"/>
      <c r="F9" s="91"/>
      <c r="G9" s="91"/>
      <c r="H9" s="91"/>
      <c r="I9" s="91"/>
      <c r="J9" s="91"/>
    </row>
    <row r="10" spans="1:10" s="12" customFormat="1" ht="27.75" customHeight="1" x14ac:dyDescent="0.3">
      <c r="B10" s="205" t="s">
        <v>310</v>
      </c>
      <c r="C10" s="206"/>
      <c r="D10" s="206"/>
      <c r="E10" s="206"/>
      <c r="F10" s="91"/>
      <c r="G10" s="91"/>
      <c r="H10" s="91"/>
      <c r="I10" s="91"/>
      <c r="J10" s="91"/>
    </row>
    <row r="11" spans="1:10" s="12" customFormat="1" ht="20.100000000000001" customHeight="1" x14ac:dyDescent="0.3">
      <c r="B11" s="91"/>
      <c r="C11" s="91"/>
      <c r="D11" s="91"/>
      <c r="E11" s="91"/>
      <c r="F11" s="91"/>
      <c r="G11" s="91"/>
      <c r="H11" s="91"/>
      <c r="I11" s="91"/>
      <c r="J11" s="91"/>
    </row>
    <row r="12" spans="1:10" s="12" customFormat="1" ht="20.100000000000001" customHeight="1" x14ac:dyDescent="0.3">
      <c r="B12" s="174"/>
      <c r="C12" s="174"/>
      <c r="D12" s="174"/>
      <c r="E12" s="14"/>
      <c r="F12" s="14"/>
      <c r="G12" s="14"/>
    </row>
    <row r="13" spans="1:10" s="12" customFormat="1" x14ac:dyDescent="0.3">
      <c r="B13" s="236" t="s">
        <v>125</v>
      </c>
      <c r="C13" s="236"/>
      <c r="D13" s="174"/>
      <c r="E13" s="174"/>
      <c r="F13" s="14"/>
      <c r="G13" s="14"/>
      <c r="H13" s="14"/>
    </row>
    <row r="14" spans="1:10" s="12" customFormat="1" ht="51.75" x14ac:dyDescent="0.3">
      <c r="B14" s="79" t="s">
        <v>247</v>
      </c>
      <c r="C14" s="79">
        <v>2024</v>
      </c>
      <c r="D14" s="174"/>
      <c r="E14" s="174"/>
      <c r="F14" s="14"/>
      <c r="G14" s="14"/>
      <c r="H14" s="14"/>
    </row>
    <row r="15" spans="1:10" s="12" customFormat="1" x14ac:dyDescent="0.3">
      <c r="B15" s="79" t="s">
        <v>248</v>
      </c>
      <c r="C15" s="79">
        <v>2024</v>
      </c>
      <c r="D15" s="174"/>
      <c r="E15" s="174"/>
      <c r="F15" s="14"/>
      <c r="G15" s="14"/>
      <c r="H15" s="14"/>
    </row>
    <row r="16" spans="1:10" s="12" customFormat="1" ht="14.65" customHeight="1" x14ac:dyDescent="0.3">
      <c r="B16" s="174"/>
      <c r="C16" s="174"/>
      <c r="D16" s="174"/>
      <c r="E16" s="14"/>
      <c r="F16" s="14"/>
      <c r="G16" s="14"/>
    </row>
    <row r="17" spans="2:8" s="12" customFormat="1" x14ac:dyDescent="0.3">
      <c r="B17" s="242"/>
      <c r="C17" s="242"/>
      <c r="D17" s="242"/>
      <c r="E17" s="242"/>
      <c r="F17" s="93"/>
      <c r="G17" s="93"/>
      <c r="H17" s="93"/>
    </row>
    <row r="18" spans="2:8" s="147" customFormat="1" x14ac:dyDescent="0.3">
      <c r="B18" s="243" t="s">
        <v>137</v>
      </c>
      <c r="C18" s="244"/>
      <c r="D18" s="244"/>
      <c r="E18" s="244"/>
      <c r="F18" s="244"/>
      <c r="G18" s="14"/>
      <c r="H18" s="14"/>
    </row>
    <row r="19" spans="2:8" s="147" customFormat="1" ht="131.1" customHeight="1" x14ac:dyDescent="0.3">
      <c r="B19" s="80" t="s">
        <v>36</v>
      </c>
      <c r="C19" s="169" t="s">
        <v>249</v>
      </c>
      <c r="D19" s="169" t="s">
        <v>250</v>
      </c>
      <c r="E19" s="169" t="s">
        <v>251</v>
      </c>
      <c r="F19" s="169" t="s">
        <v>252</v>
      </c>
      <c r="G19" s="14"/>
      <c r="H19" s="14"/>
    </row>
    <row r="20" spans="2:8" s="147" customFormat="1" x14ac:dyDescent="0.3">
      <c r="B20" s="87" t="s">
        <v>43</v>
      </c>
      <c r="C20" s="127">
        <v>4.5694999999999997</v>
      </c>
      <c r="D20" s="127">
        <v>4.38713</v>
      </c>
      <c r="E20" s="127">
        <v>4.3591199999999999</v>
      </c>
      <c r="F20" s="127">
        <v>4.3096500000000004</v>
      </c>
      <c r="G20" s="14"/>
      <c r="H20" s="14"/>
    </row>
    <row r="21" spans="2:8" s="147" customFormat="1" x14ac:dyDescent="0.3">
      <c r="B21" s="88" t="s">
        <v>138</v>
      </c>
      <c r="C21" s="137">
        <v>4.6351399999999998</v>
      </c>
      <c r="D21" s="137">
        <v>4.3745750000000001</v>
      </c>
      <c r="E21" s="137">
        <v>4.3386250000000004</v>
      </c>
      <c r="F21" s="137">
        <v>4.3444399999999996</v>
      </c>
      <c r="G21" s="14"/>
      <c r="H21" s="14"/>
    </row>
    <row r="22" spans="2:8" s="147" customFormat="1" x14ac:dyDescent="0.3">
      <c r="B22" s="89" t="s">
        <v>37</v>
      </c>
      <c r="C22" s="156">
        <v>4.6610199999999997</v>
      </c>
      <c r="D22" s="156">
        <v>4.4621199999999996</v>
      </c>
      <c r="E22" s="156">
        <v>4.4305199999999996</v>
      </c>
      <c r="F22" s="156">
        <v>4.4504000000000001</v>
      </c>
      <c r="G22" s="14"/>
      <c r="H22" s="14"/>
    </row>
    <row r="23" spans="2:8" s="147" customFormat="1" x14ac:dyDescent="0.3">
      <c r="B23" s="89" t="s">
        <v>139</v>
      </c>
      <c r="C23" s="156">
        <v>4</v>
      </c>
      <c r="D23" s="156">
        <v>4</v>
      </c>
      <c r="E23" s="156">
        <v>4.3333300000000001</v>
      </c>
      <c r="F23" s="156">
        <v>5</v>
      </c>
      <c r="G23" s="14"/>
      <c r="H23" s="14"/>
    </row>
    <row r="24" spans="2:8" s="147" customFormat="1" x14ac:dyDescent="0.3">
      <c r="B24" s="89" t="s">
        <v>140</v>
      </c>
      <c r="C24" s="156">
        <v>4.7291699999999999</v>
      </c>
      <c r="D24" s="156">
        <v>4.4749999999999996</v>
      </c>
      <c r="E24" s="156">
        <v>4.4186500000000004</v>
      </c>
      <c r="F24" s="156">
        <v>4.4920600000000004</v>
      </c>
      <c r="G24" s="14"/>
      <c r="H24" s="14"/>
    </row>
    <row r="25" spans="2:8" s="147" customFormat="1" x14ac:dyDescent="0.3">
      <c r="B25" s="89" t="s">
        <v>141</v>
      </c>
      <c r="C25" s="156">
        <v>4.7337199999999999</v>
      </c>
      <c r="D25" s="156">
        <v>4.5572299999999997</v>
      </c>
      <c r="E25" s="156">
        <v>4.4472500000000004</v>
      </c>
      <c r="F25" s="156">
        <v>4.1896699999999996</v>
      </c>
      <c r="G25" s="14" t="s">
        <v>1</v>
      </c>
      <c r="H25" s="14"/>
    </row>
    <row r="26" spans="2:8" s="147" customFormat="1" x14ac:dyDescent="0.3">
      <c r="B26" s="89" t="s">
        <v>142</v>
      </c>
      <c r="C26" s="156">
        <v>4.5403200000000004</v>
      </c>
      <c r="D26" s="156">
        <v>4.25</v>
      </c>
      <c r="E26" s="156">
        <v>4.2859299999999996</v>
      </c>
      <c r="F26" s="156">
        <v>4.11111</v>
      </c>
      <c r="G26" s="14"/>
      <c r="H26" s="14"/>
    </row>
    <row r="27" spans="2:8" s="147" customFormat="1" x14ac:dyDescent="0.3">
      <c r="B27" s="89" t="s">
        <v>143</v>
      </c>
      <c r="C27" s="156">
        <v>1</v>
      </c>
      <c r="D27" s="156">
        <v>1</v>
      </c>
      <c r="E27" s="156">
        <v>4.3514699999999999</v>
      </c>
      <c r="F27" s="156">
        <v>4.2222200000000001</v>
      </c>
      <c r="G27" s="14"/>
      <c r="H27" s="14"/>
    </row>
    <row r="28" spans="2:8" s="147" customFormat="1" x14ac:dyDescent="0.3">
      <c r="B28" s="89" t="s">
        <v>144</v>
      </c>
      <c r="C28" s="156">
        <v>4.64262</v>
      </c>
      <c r="D28" s="156">
        <v>4.4052300000000004</v>
      </c>
      <c r="E28" s="156">
        <v>4.3290899999999999</v>
      </c>
      <c r="F28" s="156">
        <v>4.1975300000000004</v>
      </c>
      <c r="G28" s="14"/>
      <c r="H28" s="14"/>
    </row>
    <row r="29" spans="2:8" s="147" customFormat="1" x14ac:dyDescent="0.3">
      <c r="B29" s="89" t="s">
        <v>145</v>
      </c>
      <c r="C29" s="156">
        <v>4.75</v>
      </c>
      <c r="D29" s="156" t="s">
        <v>196</v>
      </c>
      <c r="E29" s="156">
        <v>3.5</v>
      </c>
      <c r="F29" s="156" t="s">
        <v>196</v>
      </c>
      <c r="G29" s="14"/>
      <c r="H29" s="14"/>
    </row>
    <row r="30" spans="2:8" s="147" customFormat="1" x14ac:dyDescent="0.3">
      <c r="B30" s="89" t="s">
        <v>146</v>
      </c>
      <c r="C30" s="156">
        <v>4.7171099999999999</v>
      </c>
      <c r="D30" s="156">
        <v>4.6521699999999999</v>
      </c>
      <c r="E30" s="156">
        <v>4.2891599999999999</v>
      </c>
      <c r="F30" s="156">
        <v>4.5185199999999996</v>
      </c>
      <c r="G30" s="14" t="s">
        <v>1</v>
      </c>
      <c r="H30" s="14"/>
    </row>
    <row r="31" spans="2:8" s="147" customFormat="1" x14ac:dyDescent="0.3">
      <c r="B31" s="89" t="s">
        <v>147</v>
      </c>
      <c r="C31" s="156">
        <v>4.6097700000000001</v>
      </c>
      <c r="D31" s="156">
        <v>4.2392700000000003</v>
      </c>
      <c r="E31" s="156">
        <v>4.3681799999999997</v>
      </c>
      <c r="F31" s="156">
        <v>4.5164</v>
      </c>
      <c r="G31" s="14"/>
      <c r="H31" s="14"/>
    </row>
    <row r="32" spans="2:8" s="147" customFormat="1" x14ac:dyDescent="0.3">
      <c r="B32" s="89" t="s">
        <v>148</v>
      </c>
      <c r="C32" s="156">
        <v>4.5</v>
      </c>
      <c r="D32" s="156">
        <v>4.29861</v>
      </c>
      <c r="E32" s="156">
        <v>4.4814999999999996</v>
      </c>
      <c r="F32" s="156">
        <v>4.5507900000000001</v>
      </c>
      <c r="G32" s="14"/>
      <c r="H32" s="14"/>
    </row>
    <row r="33" spans="2:6" s="147" customFormat="1" x14ac:dyDescent="0.3">
      <c r="B33" s="89" t="s">
        <v>149</v>
      </c>
      <c r="C33" s="156">
        <v>4.5333300000000003</v>
      </c>
      <c r="D33" s="156">
        <v>4.6089700000000002</v>
      </c>
      <c r="E33" s="156">
        <v>3.53125</v>
      </c>
      <c r="F33" s="156">
        <v>4.5555599999999998</v>
      </c>
    </row>
    <row r="34" spans="2:6" s="147" customFormat="1" x14ac:dyDescent="0.3">
      <c r="B34" s="89" t="s">
        <v>150</v>
      </c>
      <c r="C34" s="156">
        <v>4.3814399999999996</v>
      </c>
      <c r="D34" s="156">
        <v>4.36782</v>
      </c>
      <c r="E34" s="156">
        <v>4.47926</v>
      </c>
      <c r="F34" s="156">
        <v>4.4173299999999998</v>
      </c>
    </row>
    <row r="35" spans="2:6" s="147" customFormat="1" x14ac:dyDescent="0.3">
      <c r="B35" s="89" t="s">
        <v>151</v>
      </c>
      <c r="C35" s="156">
        <v>5</v>
      </c>
      <c r="D35" s="156">
        <v>4.5625</v>
      </c>
      <c r="E35" s="156">
        <v>4.4222200000000003</v>
      </c>
      <c r="F35" s="156" t="s">
        <v>196</v>
      </c>
    </row>
    <row r="36" spans="2:6" s="147" customFormat="1" x14ac:dyDescent="0.3">
      <c r="B36" s="89" t="s">
        <v>152</v>
      </c>
      <c r="C36" s="156">
        <v>4.4341400000000002</v>
      </c>
      <c r="D36" s="156">
        <v>4.375</v>
      </c>
      <c r="E36" s="156">
        <v>4.2810199999999998</v>
      </c>
      <c r="F36" s="156" t="s">
        <v>196</v>
      </c>
    </row>
    <row r="37" spans="2:6" s="147" customFormat="1" x14ac:dyDescent="0.3">
      <c r="B37" s="89" t="s">
        <v>153</v>
      </c>
      <c r="C37" s="156">
        <v>4.4817400000000003</v>
      </c>
      <c r="D37" s="156">
        <v>4.4454700000000003</v>
      </c>
      <c r="E37" s="156">
        <v>4.3957199999999998</v>
      </c>
      <c r="F37" s="156">
        <v>4.0972200000000001</v>
      </c>
    </row>
    <row r="38" spans="2:6" s="147" customFormat="1" x14ac:dyDescent="0.3">
      <c r="B38" s="89" t="s">
        <v>154</v>
      </c>
      <c r="C38" s="156">
        <v>3.38889</v>
      </c>
      <c r="D38" s="156">
        <v>4.46875</v>
      </c>
      <c r="E38" s="156">
        <v>4.2549000000000001</v>
      </c>
      <c r="F38" s="156">
        <v>3.9423300000000001</v>
      </c>
    </row>
    <row r="39" spans="2:6" s="147" customFormat="1" x14ac:dyDescent="0.3">
      <c r="B39" s="89" t="s">
        <v>155</v>
      </c>
      <c r="C39" s="156">
        <v>4.6749999999999998</v>
      </c>
      <c r="D39" s="156">
        <v>4.6136400000000002</v>
      </c>
      <c r="E39" s="156">
        <v>4.4747399999999997</v>
      </c>
      <c r="F39" s="156">
        <v>4.3444399999999996</v>
      </c>
    </row>
    <row r="40" spans="2:6" s="147" customFormat="1" x14ac:dyDescent="0.3">
      <c r="B40" s="89" t="s">
        <v>156</v>
      </c>
      <c r="C40" s="156">
        <v>4.5030299999999999</v>
      </c>
      <c r="D40" s="156">
        <v>4.4172200000000004</v>
      </c>
      <c r="E40" s="156">
        <v>4.3880600000000003</v>
      </c>
      <c r="F40" s="156">
        <v>4.3522600000000002</v>
      </c>
    </row>
    <row r="41" spans="2:6" s="147" customFormat="1" x14ac:dyDescent="0.3">
      <c r="B41" s="89" t="s">
        <v>157</v>
      </c>
      <c r="C41" s="156">
        <v>4.6058599999999998</v>
      </c>
      <c r="D41" s="156">
        <v>4.36111</v>
      </c>
      <c r="E41" s="156">
        <v>4.3645699999999996</v>
      </c>
      <c r="F41" s="156">
        <v>4.23611</v>
      </c>
    </row>
    <row r="42" spans="2:6" s="147" customFormat="1" x14ac:dyDescent="0.3">
      <c r="B42" s="89" t="s">
        <v>158</v>
      </c>
      <c r="C42" s="156">
        <v>4.625</v>
      </c>
      <c r="D42" s="156">
        <v>4.4895800000000001</v>
      </c>
      <c r="E42" s="156">
        <v>4.3082700000000003</v>
      </c>
      <c r="F42" s="156">
        <v>4.34572</v>
      </c>
    </row>
    <row r="43" spans="2:6" s="147" customFormat="1" x14ac:dyDescent="0.3">
      <c r="B43" s="89" t="s">
        <v>159</v>
      </c>
      <c r="C43" s="156">
        <v>5</v>
      </c>
      <c r="D43" s="156">
        <v>4.1166700000000001</v>
      </c>
      <c r="E43" s="156">
        <v>4.3839899999999998</v>
      </c>
      <c r="F43" s="156">
        <v>3.4708999999999999</v>
      </c>
    </row>
    <row r="44" spans="2:6" s="147" customFormat="1" x14ac:dyDescent="0.3">
      <c r="B44" s="89" t="s">
        <v>160</v>
      </c>
      <c r="C44" s="156">
        <v>4.5517200000000004</v>
      </c>
      <c r="D44" s="156">
        <v>4.36111</v>
      </c>
      <c r="E44" s="156">
        <v>4.43485</v>
      </c>
      <c r="F44" s="156">
        <v>4.5384599999999997</v>
      </c>
    </row>
    <row r="45" spans="2:6" s="147" customFormat="1" x14ac:dyDescent="0.3">
      <c r="B45" s="89" t="s">
        <v>161</v>
      </c>
      <c r="C45" s="156">
        <v>4.4943499999999998</v>
      </c>
      <c r="D45" s="156">
        <v>4.3</v>
      </c>
      <c r="E45" s="156">
        <v>4.3060099999999997</v>
      </c>
      <c r="F45" s="156">
        <v>4.7070699999999999</v>
      </c>
    </row>
    <row r="46" spans="2:6" s="147" customFormat="1" x14ac:dyDescent="0.3">
      <c r="B46" s="89" t="s">
        <v>162</v>
      </c>
      <c r="C46" s="156">
        <v>4</v>
      </c>
      <c r="D46" s="156">
        <v>4.0625</v>
      </c>
      <c r="E46" s="156">
        <v>4.35459</v>
      </c>
      <c r="F46" s="156">
        <v>4.3271600000000001</v>
      </c>
    </row>
    <row r="47" spans="2:6" s="147" customFormat="1" x14ac:dyDescent="0.3">
      <c r="B47" s="89" t="s">
        <v>163</v>
      </c>
      <c r="C47" s="156">
        <v>4.5999999999999996</v>
      </c>
      <c r="D47" s="156">
        <v>4.5833300000000001</v>
      </c>
      <c r="E47" s="156">
        <v>4.5370400000000002</v>
      </c>
      <c r="F47" s="156">
        <v>4.2222200000000001</v>
      </c>
    </row>
    <row r="48" spans="2:6" s="147" customFormat="1" x14ac:dyDescent="0.3">
      <c r="B48" s="89" t="s">
        <v>164</v>
      </c>
      <c r="C48" s="156">
        <v>4.6558799999999998</v>
      </c>
      <c r="D48" s="156">
        <v>4.4279700000000002</v>
      </c>
      <c r="E48" s="156">
        <v>4.2177899999999999</v>
      </c>
      <c r="F48" s="156">
        <v>4.2789900000000003</v>
      </c>
    </row>
    <row r="49" spans="2:6" s="147" customFormat="1" x14ac:dyDescent="0.3">
      <c r="B49" s="89" t="s">
        <v>165</v>
      </c>
      <c r="C49" s="156">
        <v>4.25</v>
      </c>
      <c r="D49" s="156">
        <v>4.03125</v>
      </c>
      <c r="E49" s="156">
        <v>4.3137600000000003</v>
      </c>
      <c r="F49" s="156">
        <v>4.4198599999999999</v>
      </c>
    </row>
    <row r="50" spans="2:6" s="147" customFormat="1" x14ac:dyDescent="0.3">
      <c r="B50" s="89" t="s">
        <v>166</v>
      </c>
      <c r="C50" s="156">
        <v>4.8068200000000001</v>
      </c>
      <c r="D50" s="156">
        <v>4.2901199999999999</v>
      </c>
      <c r="E50" s="156">
        <v>4.2274799999999999</v>
      </c>
      <c r="F50" s="156">
        <v>4.3063900000000004</v>
      </c>
    </row>
    <row r="51" spans="2:6" s="147" customFormat="1" x14ac:dyDescent="0.3">
      <c r="B51" s="89" t="s">
        <v>167</v>
      </c>
      <c r="C51" s="156">
        <v>4.4840299999999997</v>
      </c>
      <c r="D51" s="156">
        <v>4.3253500000000003</v>
      </c>
      <c r="E51" s="156">
        <v>4.3727299999999998</v>
      </c>
      <c r="F51" s="156">
        <v>3.28993</v>
      </c>
    </row>
    <row r="52" spans="2:6" s="147" customFormat="1" x14ac:dyDescent="0.3">
      <c r="B52" s="89" t="s">
        <v>168</v>
      </c>
      <c r="C52" s="156">
        <v>4.8070199999999996</v>
      </c>
      <c r="D52" s="156">
        <v>4.375</v>
      </c>
      <c r="E52" s="156">
        <v>4.45716</v>
      </c>
      <c r="F52" s="156">
        <v>4.4080399999999997</v>
      </c>
    </row>
    <row r="53" spans="2:6" s="147" customFormat="1" x14ac:dyDescent="0.3">
      <c r="B53" s="89" t="s">
        <v>169</v>
      </c>
      <c r="C53" s="156">
        <v>5</v>
      </c>
      <c r="D53" s="156">
        <v>4.375</v>
      </c>
      <c r="E53" s="156">
        <v>4.3684700000000003</v>
      </c>
      <c r="F53" s="156">
        <v>4.3333300000000001</v>
      </c>
    </row>
    <row r="54" spans="2:6" s="147" customFormat="1" x14ac:dyDescent="0.3">
      <c r="B54" s="89" t="s">
        <v>170</v>
      </c>
      <c r="C54" s="156">
        <v>4.6536999999999997</v>
      </c>
      <c r="D54" s="156">
        <v>4.3942199999999998</v>
      </c>
      <c r="E54" s="156">
        <v>4.4668299999999999</v>
      </c>
      <c r="F54" s="156">
        <v>4.4466200000000002</v>
      </c>
    </row>
    <row r="55" spans="2:6" s="147" customFormat="1" x14ac:dyDescent="0.3">
      <c r="B55" s="89" t="s">
        <v>171</v>
      </c>
      <c r="C55" s="156">
        <v>4.6194899999999999</v>
      </c>
      <c r="D55" s="156">
        <v>4.41744</v>
      </c>
      <c r="E55" s="156">
        <v>4.2675200000000002</v>
      </c>
      <c r="F55" s="156">
        <v>4.2237</v>
      </c>
    </row>
    <row r="56" spans="2:6" s="147" customFormat="1" x14ac:dyDescent="0.3">
      <c r="B56" s="89" t="s">
        <v>172</v>
      </c>
      <c r="C56" s="156">
        <v>4.9166699999999999</v>
      </c>
      <c r="D56" s="156">
        <v>4.4277800000000003</v>
      </c>
      <c r="E56" s="156">
        <v>4.5308799999999998</v>
      </c>
      <c r="F56" s="156" t="s">
        <v>196</v>
      </c>
    </row>
    <row r="57" spans="2:6" s="147" customFormat="1" x14ac:dyDescent="0.3">
      <c r="B57" s="33" t="s">
        <v>173</v>
      </c>
      <c r="C57" s="156">
        <v>4.5735299999999999</v>
      </c>
      <c r="D57" s="156">
        <v>4.3704599999999996</v>
      </c>
      <c r="E57" s="156">
        <v>4.4249499999999999</v>
      </c>
      <c r="F57" s="156">
        <v>4.39954</v>
      </c>
    </row>
    <row r="58" spans="2:6" s="147" customFormat="1" x14ac:dyDescent="0.3">
      <c r="B58" s="89" t="s">
        <v>174</v>
      </c>
      <c r="C58" s="156">
        <v>4.6577700000000002</v>
      </c>
      <c r="D58" s="156">
        <v>4.3442100000000003</v>
      </c>
      <c r="E58" s="156">
        <v>4.2900799999999997</v>
      </c>
      <c r="F58" s="156">
        <v>4.2008799999999997</v>
      </c>
    </row>
    <row r="59" spans="2:6" s="147" customFormat="1" x14ac:dyDescent="0.3">
      <c r="B59" s="89" t="s">
        <v>175</v>
      </c>
      <c r="C59" s="156">
        <v>4.6521299999999997</v>
      </c>
      <c r="D59" s="156">
        <v>4.4955999999999996</v>
      </c>
      <c r="E59" s="156">
        <v>4.4365500000000004</v>
      </c>
      <c r="F59" s="156">
        <v>4.4547699999999999</v>
      </c>
    </row>
    <row r="60" spans="2:6" s="147" customFormat="1" x14ac:dyDescent="0.3">
      <c r="B60" s="89" t="s">
        <v>176</v>
      </c>
      <c r="C60" s="156">
        <v>4.5662000000000003</v>
      </c>
      <c r="D60" s="156">
        <v>4.3253000000000004</v>
      </c>
      <c r="E60" s="156">
        <v>4.2103900000000003</v>
      </c>
      <c r="F60" s="156">
        <v>4.2660299999999998</v>
      </c>
    </row>
    <row r="61" spans="2:6" s="147" customFormat="1" x14ac:dyDescent="0.3">
      <c r="B61" s="89" t="s">
        <v>177</v>
      </c>
      <c r="C61" s="156">
        <v>4.62941</v>
      </c>
      <c r="D61" s="156">
        <v>4.25</v>
      </c>
      <c r="E61" s="156">
        <v>4.2962499999999997</v>
      </c>
      <c r="F61" s="156">
        <v>4.1846100000000002</v>
      </c>
    </row>
    <row r="62" spans="2:6" s="147" customFormat="1" x14ac:dyDescent="0.3">
      <c r="B62" s="89" t="s">
        <v>178</v>
      </c>
      <c r="C62" s="156">
        <v>4.71</v>
      </c>
      <c r="D62" s="156">
        <v>4.23264</v>
      </c>
      <c r="E62" s="156">
        <v>4.2723899999999997</v>
      </c>
      <c r="F62" s="156">
        <v>4.1426999999999996</v>
      </c>
    </row>
    <row r="63" spans="2:6" s="147" customFormat="1" x14ac:dyDescent="0.3">
      <c r="B63" s="89" t="s">
        <v>179</v>
      </c>
      <c r="C63" s="156">
        <v>4.6773800000000003</v>
      </c>
      <c r="D63" s="156">
        <v>4.1769499999999997</v>
      </c>
      <c r="E63" s="156">
        <v>4.35067</v>
      </c>
      <c r="F63" s="156">
        <v>4.2653699999999999</v>
      </c>
    </row>
    <row r="64" spans="2:6" s="147" customFormat="1" x14ac:dyDescent="0.3">
      <c r="B64" s="89" t="s">
        <v>180</v>
      </c>
      <c r="C64" s="156">
        <v>4.6536900000000001</v>
      </c>
      <c r="D64" s="156">
        <v>4.4364600000000003</v>
      </c>
      <c r="E64" s="156">
        <v>4.3505900000000004</v>
      </c>
      <c r="F64" s="156">
        <v>4.2712700000000003</v>
      </c>
    </row>
    <row r="65" spans="2:11" s="147" customFormat="1" x14ac:dyDescent="0.3">
      <c r="B65" s="89" t="s">
        <v>181</v>
      </c>
      <c r="C65" s="156">
        <v>4.67537</v>
      </c>
      <c r="D65" s="156">
        <v>4.3089399999999998</v>
      </c>
      <c r="E65" s="156">
        <v>4.33988</v>
      </c>
      <c r="F65" s="156">
        <v>3.9409299999999998</v>
      </c>
      <c r="G65" s="14"/>
      <c r="H65" s="14"/>
      <c r="I65" s="14"/>
      <c r="J65" s="14"/>
      <c r="K65" s="14"/>
    </row>
    <row r="66" spans="2:11" s="147" customFormat="1" x14ac:dyDescent="0.3">
      <c r="B66" s="89" t="s">
        <v>182</v>
      </c>
      <c r="C66" s="156">
        <v>4.5789499999999999</v>
      </c>
      <c r="D66" s="156">
        <v>4.2583299999999999</v>
      </c>
      <c r="E66" s="156">
        <v>4.3254400000000004</v>
      </c>
      <c r="F66" s="156">
        <v>4.5590299999999999</v>
      </c>
      <c r="G66" s="14"/>
      <c r="H66" s="14"/>
      <c r="I66" s="14"/>
      <c r="J66" s="14"/>
      <c r="K66" s="14"/>
    </row>
    <row r="67" spans="2:11" s="147" customFormat="1" x14ac:dyDescent="0.3">
      <c r="B67" s="89" t="s">
        <v>183</v>
      </c>
      <c r="C67" s="156">
        <v>5</v>
      </c>
      <c r="D67" s="156">
        <v>4.25</v>
      </c>
      <c r="E67" s="156">
        <v>4.6124000000000001</v>
      </c>
      <c r="F67" s="156">
        <v>4.4550000000000001</v>
      </c>
      <c r="G67" s="14"/>
      <c r="H67" s="14"/>
      <c r="I67" s="14"/>
      <c r="J67" s="14"/>
      <c r="K67" s="14"/>
    </row>
    <row r="68" spans="2:11" s="147" customFormat="1" x14ac:dyDescent="0.3">
      <c r="B68" s="89" t="s">
        <v>184</v>
      </c>
      <c r="C68" s="156">
        <v>4.6666699999999999</v>
      </c>
      <c r="D68" s="156">
        <v>4.7111099999999997</v>
      </c>
      <c r="E68" s="156">
        <v>4.5039800000000003</v>
      </c>
      <c r="F68" s="156">
        <v>4.9285699999999997</v>
      </c>
      <c r="G68" s="14"/>
      <c r="H68" s="14"/>
      <c r="I68" s="14"/>
      <c r="J68" s="14"/>
      <c r="K68" s="14"/>
    </row>
    <row r="69" spans="2:11" s="147" customFormat="1" x14ac:dyDescent="0.3">
      <c r="B69" s="89" t="s">
        <v>185</v>
      </c>
      <c r="C69" s="156">
        <v>4.6836399999999996</v>
      </c>
      <c r="D69" s="156">
        <v>4.4375</v>
      </c>
      <c r="E69" s="156">
        <v>4.3230599999999999</v>
      </c>
      <c r="F69" s="156">
        <v>3.80382</v>
      </c>
      <c r="G69" s="14"/>
      <c r="H69" s="14"/>
      <c r="I69" s="14"/>
      <c r="J69" s="14"/>
      <c r="K69" s="14"/>
    </row>
    <row r="70" spans="2:11" s="147" customFormat="1" x14ac:dyDescent="0.3">
      <c r="B70" s="89" t="s">
        <v>186</v>
      </c>
      <c r="C70" s="156">
        <v>4.6351399999999998</v>
      </c>
      <c r="D70" s="156">
        <v>4.2051299999999996</v>
      </c>
      <c r="E70" s="156">
        <v>4.20486</v>
      </c>
      <c r="F70" s="156">
        <v>3.9791699999999999</v>
      </c>
      <c r="G70" s="14"/>
      <c r="H70" s="14"/>
      <c r="I70" s="14"/>
      <c r="J70" s="14"/>
      <c r="K70" s="14"/>
    </row>
    <row r="71" spans="2:11" s="147" customFormat="1" x14ac:dyDescent="0.3">
      <c r="B71" s="89" t="s">
        <v>187</v>
      </c>
      <c r="C71" s="156" t="s">
        <v>196</v>
      </c>
      <c r="D71" s="156">
        <v>4.4906699999999997</v>
      </c>
      <c r="E71" s="156">
        <v>4.3260100000000001</v>
      </c>
      <c r="F71" s="156" t="s">
        <v>196</v>
      </c>
      <c r="G71" s="14"/>
      <c r="H71" s="14"/>
      <c r="I71" s="14"/>
      <c r="J71" s="14"/>
      <c r="K71" s="14"/>
    </row>
    <row r="72" spans="2:11" s="147" customFormat="1" x14ac:dyDescent="0.3">
      <c r="B72" s="89" t="s">
        <v>188</v>
      </c>
      <c r="C72" s="156">
        <v>4.6381600000000001</v>
      </c>
      <c r="D72" s="156">
        <v>4.3741500000000002</v>
      </c>
      <c r="E72" s="156">
        <v>4.2919999999999998</v>
      </c>
      <c r="F72" s="156">
        <v>4.4384899999999998</v>
      </c>
      <c r="G72" s="14"/>
      <c r="H72" s="14"/>
      <c r="I72" s="14"/>
      <c r="J72" s="14"/>
      <c r="K72" s="14"/>
    </row>
    <row r="73" spans="2:11" s="147" customFormat="1" x14ac:dyDescent="0.3">
      <c r="B73" s="89" t="s">
        <v>189</v>
      </c>
      <c r="C73" s="156">
        <v>4.75</v>
      </c>
      <c r="D73" s="156">
        <v>4.6052600000000004</v>
      </c>
      <c r="E73" s="156">
        <v>4.3737399999999997</v>
      </c>
      <c r="F73" s="156">
        <v>4.5801600000000002</v>
      </c>
      <c r="G73" s="14"/>
      <c r="H73" s="14"/>
      <c r="I73" s="14"/>
      <c r="J73" s="14"/>
      <c r="K73" s="14"/>
    </row>
    <row r="74" spans="2:11" s="147" customFormat="1" x14ac:dyDescent="0.3">
      <c r="B74" s="89" t="s">
        <v>190</v>
      </c>
      <c r="C74" s="156">
        <v>5</v>
      </c>
      <c r="D74" s="156" t="s">
        <v>196</v>
      </c>
      <c r="E74" s="156">
        <v>4.2222200000000001</v>
      </c>
      <c r="F74" s="156" t="s">
        <v>196</v>
      </c>
      <c r="G74" s="14"/>
      <c r="H74" s="14"/>
      <c r="I74" s="14"/>
      <c r="J74" s="14"/>
      <c r="K74" s="14"/>
    </row>
    <row r="75" spans="2:11" s="147" customFormat="1" x14ac:dyDescent="0.3">
      <c r="B75" s="89" t="s">
        <v>191</v>
      </c>
      <c r="C75" s="156">
        <v>4.4049100000000001</v>
      </c>
      <c r="D75" s="156">
        <v>4.3551399999999996</v>
      </c>
      <c r="E75" s="156">
        <v>4.3373699999999999</v>
      </c>
      <c r="F75" s="156">
        <v>4.5111100000000004</v>
      </c>
      <c r="G75" s="14"/>
      <c r="H75" s="14"/>
      <c r="I75" s="14"/>
      <c r="J75" s="14"/>
      <c r="K75" s="14"/>
    </row>
    <row r="76" spans="2:11" s="147" customFormat="1" x14ac:dyDescent="0.3">
      <c r="B76" s="89" t="s">
        <v>192</v>
      </c>
      <c r="C76" s="156" t="s">
        <v>196</v>
      </c>
      <c r="D76" s="156">
        <v>4.6666699999999999</v>
      </c>
      <c r="E76" s="156">
        <v>4.2506500000000003</v>
      </c>
      <c r="F76" s="156">
        <v>4.7407399999999997</v>
      </c>
      <c r="G76" s="14"/>
      <c r="H76" s="14"/>
      <c r="I76" s="14"/>
      <c r="J76" s="14"/>
      <c r="K76" s="14"/>
    </row>
    <row r="77" spans="2:11" s="147" customFormat="1" x14ac:dyDescent="0.3">
      <c r="B77" s="89" t="s">
        <v>193</v>
      </c>
      <c r="C77" s="156">
        <v>4.5454499999999998</v>
      </c>
      <c r="D77" s="156">
        <v>4.3693400000000002</v>
      </c>
      <c r="E77" s="156">
        <v>4.33446</v>
      </c>
      <c r="F77" s="156">
        <v>4.4241400000000004</v>
      </c>
      <c r="G77" s="14"/>
      <c r="H77" s="14"/>
      <c r="I77" s="14"/>
      <c r="J77" s="14"/>
      <c r="K77" s="14"/>
    </row>
    <row r="78" spans="2:11" s="147" customFormat="1" x14ac:dyDescent="0.3">
      <c r="B78" s="89" t="s">
        <v>194</v>
      </c>
      <c r="C78" s="156">
        <v>4.1818200000000001</v>
      </c>
      <c r="D78" s="156">
        <v>4.3333300000000001</v>
      </c>
      <c r="E78" s="156">
        <v>3.8201100000000001</v>
      </c>
      <c r="F78" s="156" t="s">
        <v>196</v>
      </c>
      <c r="G78" s="14"/>
      <c r="H78" s="14"/>
      <c r="I78" s="14"/>
      <c r="J78" s="14"/>
      <c r="K78" s="14"/>
    </row>
    <row r="79" spans="2:11" s="147" customFormat="1" x14ac:dyDescent="0.3">
      <c r="B79" s="89" t="s">
        <v>195</v>
      </c>
      <c r="C79" s="156">
        <v>4.6381600000000001</v>
      </c>
      <c r="D79" s="156">
        <v>4.3741500000000002</v>
      </c>
      <c r="E79" s="156">
        <v>4.2919999999999998</v>
      </c>
      <c r="F79" s="156">
        <v>4.4384899999999998</v>
      </c>
      <c r="G79" s="14"/>
      <c r="H79" s="14"/>
      <c r="I79" s="14"/>
      <c r="J79" s="14"/>
      <c r="K79" s="14" t="s">
        <v>1</v>
      </c>
    </row>
    <row r="80" spans="2:11" s="147" customFormat="1" x14ac:dyDescent="0.3">
      <c r="B80" s="92"/>
      <c r="C80" s="157"/>
      <c r="D80" s="14"/>
      <c r="E80" s="14"/>
      <c r="F80" s="14"/>
      <c r="G80" s="14"/>
      <c r="H80" s="14"/>
      <c r="I80" s="14"/>
      <c r="J80" s="14"/>
      <c r="K80" s="14"/>
    </row>
    <row r="81" spans="2:7" s="147" customFormat="1" x14ac:dyDescent="0.3">
      <c r="B81" s="92"/>
      <c r="C81" s="157"/>
      <c r="D81" s="14"/>
      <c r="E81" s="14"/>
      <c r="F81" s="14"/>
      <c r="G81" s="14"/>
    </row>
    <row r="82" spans="2:7" x14ac:dyDescent="0.3"/>
    <row r="83" spans="2:7" s="147" customFormat="1" x14ac:dyDescent="0.3">
      <c r="B83" s="243" t="s">
        <v>137</v>
      </c>
      <c r="C83" s="244"/>
      <c r="D83" s="244"/>
      <c r="E83" s="244"/>
      <c r="F83" s="244"/>
      <c r="G83" s="244"/>
    </row>
    <row r="84" spans="2:7" s="147" customFormat="1" x14ac:dyDescent="0.3">
      <c r="B84" s="233" t="s">
        <v>253</v>
      </c>
      <c r="C84" s="245"/>
      <c r="D84" s="245"/>
      <c r="E84" s="245"/>
      <c r="F84" s="245"/>
      <c r="G84" s="245"/>
    </row>
    <row r="85" spans="2:7" s="147" customFormat="1" ht="128.85" customHeight="1" x14ac:dyDescent="0.3">
      <c r="B85" s="80" t="s">
        <v>36</v>
      </c>
      <c r="C85" s="169" t="s">
        <v>254</v>
      </c>
      <c r="D85" s="169" t="s">
        <v>255</v>
      </c>
      <c r="E85" s="169" t="s">
        <v>256</v>
      </c>
      <c r="F85" s="169" t="s">
        <v>257</v>
      </c>
      <c r="G85" s="169" t="s">
        <v>258</v>
      </c>
    </row>
    <row r="86" spans="2:7" s="147" customFormat="1" x14ac:dyDescent="0.3">
      <c r="B86" s="87" t="s">
        <v>43</v>
      </c>
      <c r="C86" s="82">
        <v>0.87087999999999999</v>
      </c>
      <c r="D86" s="82">
        <v>0.91352</v>
      </c>
      <c r="E86" s="82">
        <v>0.92466999999999999</v>
      </c>
      <c r="F86" s="82">
        <v>0.94055</v>
      </c>
      <c r="G86" s="82">
        <v>0.90134000000000003</v>
      </c>
    </row>
    <row r="87" spans="2:7" s="147" customFormat="1" x14ac:dyDescent="0.3">
      <c r="B87" s="88" t="s">
        <v>138</v>
      </c>
      <c r="C87" s="84">
        <v>0.88097000000000003</v>
      </c>
      <c r="D87" s="84">
        <v>0.92613499999999993</v>
      </c>
      <c r="E87" s="84">
        <v>0.93863000000000008</v>
      </c>
      <c r="F87" s="84">
        <v>0.94663999999999993</v>
      </c>
      <c r="G87" s="84">
        <v>0.90596500000000002</v>
      </c>
    </row>
    <row r="88" spans="2:7" s="147" customFormat="1" x14ac:dyDescent="0.3">
      <c r="B88" s="89" t="s">
        <v>37</v>
      </c>
      <c r="C88" s="86">
        <v>0.90378999999999998</v>
      </c>
      <c r="D88" s="86">
        <v>0.93001999999999996</v>
      </c>
      <c r="E88" s="86">
        <v>0.93920999999999999</v>
      </c>
      <c r="F88" s="86">
        <v>0.95820000000000005</v>
      </c>
      <c r="G88" s="86">
        <v>0.92113999999999996</v>
      </c>
    </row>
    <row r="89" spans="2:7" s="147" customFormat="1" x14ac:dyDescent="0.3">
      <c r="B89" s="89" t="s">
        <v>139</v>
      </c>
      <c r="C89" s="86" t="s">
        <v>196</v>
      </c>
      <c r="D89" s="86" t="s">
        <v>196</v>
      </c>
      <c r="E89" s="86" t="s">
        <v>196</v>
      </c>
      <c r="F89" s="86" t="s">
        <v>196</v>
      </c>
      <c r="G89" s="86" t="s">
        <v>196</v>
      </c>
    </row>
    <row r="90" spans="2:7" s="147" customFormat="1" x14ac:dyDescent="0.3">
      <c r="B90" s="89" t="s">
        <v>140</v>
      </c>
      <c r="C90" s="86" t="s">
        <v>196</v>
      </c>
      <c r="D90" s="86" t="s">
        <v>196</v>
      </c>
      <c r="E90" s="86" t="s">
        <v>196</v>
      </c>
      <c r="F90" s="86" t="s">
        <v>196</v>
      </c>
      <c r="G90" s="86" t="s">
        <v>196</v>
      </c>
    </row>
    <row r="91" spans="2:7" s="147" customFormat="1" x14ac:dyDescent="0.3">
      <c r="B91" s="89" t="s">
        <v>141</v>
      </c>
      <c r="C91" s="86" t="s">
        <v>196</v>
      </c>
      <c r="D91" s="86" t="s">
        <v>196</v>
      </c>
      <c r="E91" s="86" t="s">
        <v>196</v>
      </c>
      <c r="F91" s="86" t="s">
        <v>196</v>
      </c>
      <c r="G91" s="86" t="s">
        <v>196</v>
      </c>
    </row>
    <row r="92" spans="2:7" s="147" customFormat="1" x14ac:dyDescent="0.3">
      <c r="B92" s="89" t="s">
        <v>142</v>
      </c>
      <c r="C92" s="86" t="s">
        <v>196</v>
      </c>
      <c r="D92" s="86" t="s">
        <v>196</v>
      </c>
      <c r="E92" s="86" t="s">
        <v>196</v>
      </c>
      <c r="F92" s="86" t="s">
        <v>196</v>
      </c>
      <c r="G92" s="86" t="s">
        <v>196</v>
      </c>
    </row>
    <row r="93" spans="2:7" s="147" customFormat="1" x14ac:dyDescent="0.3">
      <c r="B93" s="89" t="s">
        <v>143</v>
      </c>
      <c r="C93" s="86" t="s">
        <v>196</v>
      </c>
      <c r="D93" s="86" t="s">
        <v>196</v>
      </c>
      <c r="E93" s="86" t="s">
        <v>196</v>
      </c>
      <c r="F93" s="86" t="s">
        <v>196</v>
      </c>
      <c r="G93" s="86" t="s">
        <v>196</v>
      </c>
    </row>
    <row r="94" spans="2:7" s="147" customFormat="1" x14ac:dyDescent="0.3">
      <c r="B94" s="89" t="s">
        <v>144</v>
      </c>
      <c r="C94" s="86">
        <v>0.93066000000000004</v>
      </c>
      <c r="D94" s="86">
        <v>0.96111000000000002</v>
      </c>
      <c r="E94" s="86">
        <v>0.95877999999999997</v>
      </c>
      <c r="F94" s="86">
        <v>0.96196000000000004</v>
      </c>
      <c r="G94" s="86">
        <v>0.93445999999999996</v>
      </c>
    </row>
    <row r="95" spans="2:7" s="147" customFormat="1" x14ac:dyDescent="0.3">
      <c r="B95" s="89" t="s">
        <v>145</v>
      </c>
      <c r="C95" s="86" t="s">
        <v>196</v>
      </c>
      <c r="D95" s="86" t="s">
        <v>196</v>
      </c>
      <c r="E95" s="86" t="s">
        <v>196</v>
      </c>
      <c r="F95" s="86" t="s">
        <v>196</v>
      </c>
      <c r="G95" s="86" t="s">
        <v>196</v>
      </c>
    </row>
    <row r="96" spans="2:7" s="147" customFormat="1" x14ac:dyDescent="0.3">
      <c r="B96" s="89" t="s">
        <v>146</v>
      </c>
      <c r="C96" s="86">
        <v>0.91378999999999999</v>
      </c>
      <c r="D96" s="86">
        <v>0.93103000000000002</v>
      </c>
      <c r="E96" s="86">
        <v>0.94915000000000005</v>
      </c>
      <c r="F96" s="86">
        <v>0.94828000000000001</v>
      </c>
      <c r="G96" s="86">
        <v>0.88288</v>
      </c>
    </row>
    <row r="97" spans="2:7" s="147" customFormat="1" x14ac:dyDescent="0.3">
      <c r="B97" s="89" t="s">
        <v>147</v>
      </c>
      <c r="C97" s="86">
        <v>0.84279999999999999</v>
      </c>
      <c r="D97" s="86">
        <v>0.88104000000000005</v>
      </c>
      <c r="E97" s="86">
        <v>0.89580000000000004</v>
      </c>
      <c r="F97" s="86">
        <v>0.91225000000000001</v>
      </c>
      <c r="G97" s="86">
        <v>0.87844999999999995</v>
      </c>
    </row>
    <row r="98" spans="2:7" s="147" customFormat="1" x14ac:dyDescent="0.3">
      <c r="B98" s="89" t="s">
        <v>148</v>
      </c>
      <c r="C98" s="86" t="s">
        <v>196</v>
      </c>
      <c r="D98" s="86" t="s">
        <v>196</v>
      </c>
      <c r="E98" s="86" t="s">
        <v>196</v>
      </c>
      <c r="F98" s="86" t="s">
        <v>196</v>
      </c>
      <c r="G98" s="86" t="s">
        <v>196</v>
      </c>
    </row>
    <row r="99" spans="2:7" s="147" customFormat="1" x14ac:dyDescent="0.3">
      <c r="B99" s="89" t="s">
        <v>149</v>
      </c>
      <c r="C99" s="86" t="s">
        <v>196</v>
      </c>
      <c r="D99" s="86" t="s">
        <v>196</v>
      </c>
      <c r="E99" s="86" t="s">
        <v>196</v>
      </c>
      <c r="F99" s="86" t="s">
        <v>196</v>
      </c>
      <c r="G99" s="86" t="s">
        <v>196</v>
      </c>
    </row>
    <row r="100" spans="2:7" s="147" customFormat="1" x14ac:dyDescent="0.3">
      <c r="B100" s="89" t="s">
        <v>150</v>
      </c>
      <c r="C100" s="86">
        <v>0.90856999999999999</v>
      </c>
      <c r="D100" s="86">
        <v>0.90286</v>
      </c>
      <c r="E100" s="86">
        <v>0.95543</v>
      </c>
      <c r="F100" s="86">
        <v>0.96570999999999996</v>
      </c>
      <c r="G100" s="86">
        <v>0.92732999999999999</v>
      </c>
    </row>
    <row r="101" spans="2:7" s="147" customFormat="1" x14ac:dyDescent="0.3">
      <c r="B101" s="89" t="s">
        <v>151</v>
      </c>
      <c r="C101" s="86" t="s">
        <v>196</v>
      </c>
      <c r="D101" s="86" t="s">
        <v>196</v>
      </c>
      <c r="E101" s="86" t="s">
        <v>196</v>
      </c>
      <c r="F101" s="86" t="s">
        <v>196</v>
      </c>
      <c r="G101" s="86" t="s">
        <v>196</v>
      </c>
    </row>
    <row r="102" spans="2:7" s="147" customFormat="1" x14ac:dyDescent="0.3">
      <c r="B102" s="89" t="s">
        <v>152</v>
      </c>
      <c r="C102" s="86">
        <v>0.86485999999999996</v>
      </c>
      <c r="D102" s="86">
        <v>0.90991</v>
      </c>
      <c r="E102" s="86">
        <v>0.93805000000000005</v>
      </c>
      <c r="F102" s="86">
        <v>0.94642999999999999</v>
      </c>
      <c r="G102" s="86">
        <v>0.87156</v>
      </c>
    </row>
    <row r="103" spans="2:7" s="147" customFormat="1" x14ac:dyDescent="0.3">
      <c r="B103" s="89" t="s">
        <v>153</v>
      </c>
      <c r="C103" s="86" t="s">
        <v>196</v>
      </c>
      <c r="D103" s="86" t="s">
        <v>196</v>
      </c>
      <c r="E103" s="86" t="s">
        <v>196</v>
      </c>
      <c r="F103" s="86" t="s">
        <v>196</v>
      </c>
      <c r="G103" s="86" t="s">
        <v>196</v>
      </c>
    </row>
    <row r="104" spans="2:7" s="147" customFormat="1" x14ac:dyDescent="0.3">
      <c r="B104" s="89" t="s">
        <v>154</v>
      </c>
      <c r="C104" s="86">
        <v>0.85714000000000001</v>
      </c>
      <c r="D104" s="86">
        <v>0.92727000000000004</v>
      </c>
      <c r="E104" s="86">
        <v>0.94737000000000005</v>
      </c>
      <c r="F104" s="86">
        <v>0.96552000000000004</v>
      </c>
      <c r="G104" s="86">
        <v>0.90385000000000004</v>
      </c>
    </row>
    <row r="105" spans="2:7" s="147" customFormat="1" x14ac:dyDescent="0.3">
      <c r="B105" s="89" t="s">
        <v>155</v>
      </c>
      <c r="C105" s="86" t="s">
        <v>196</v>
      </c>
      <c r="D105" s="86" t="s">
        <v>196</v>
      </c>
      <c r="E105" s="86" t="s">
        <v>196</v>
      </c>
      <c r="F105" s="86" t="s">
        <v>196</v>
      </c>
      <c r="G105" s="86" t="s">
        <v>196</v>
      </c>
    </row>
    <row r="106" spans="2:7" s="147" customFormat="1" x14ac:dyDescent="0.3">
      <c r="B106" s="89" t="s">
        <v>156</v>
      </c>
      <c r="C106" s="86">
        <v>0.85945000000000005</v>
      </c>
      <c r="D106" s="86">
        <v>0.89815999999999996</v>
      </c>
      <c r="E106" s="86">
        <v>0.91712000000000005</v>
      </c>
      <c r="F106" s="86">
        <v>0.93033999999999994</v>
      </c>
      <c r="G106" s="86">
        <v>0.89812999999999998</v>
      </c>
    </row>
    <row r="107" spans="2:7" s="147" customFormat="1" x14ac:dyDescent="0.3">
      <c r="B107" s="89" t="s">
        <v>157</v>
      </c>
      <c r="C107" s="86" t="s">
        <v>196</v>
      </c>
      <c r="D107" s="86" t="s">
        <v>196</v>
      </c>
      <c r="E107" s="86" t="s">
        <v>196</v>
      </c>
      <c r="F107" s="86" t="s">
        <v>196</v>
      </c>
      <c r="G107" s="86" t="s">
        <v>196</v>
      </c>
    </row>
    <row r="108" spans="2:7" s="147" customFormat="1" x14ac:dyDescent="0.3">
      <c r="B108" s="89" t="s">
        <v>158</v>
      </c>
      <c r="C108" s="86">
        <v>0.90625</v>
      </c>
      <c r="D108" s="86">
        <v>0.92188000000000003</v>
      </c>
      <c r="E108" s="86">
        <v>0.94872000000000001</v>
      </c>
      <c r="F108" s="86">
        <v>0.97367999999999999</v>
      </c>
      <c r="G108" s="86">
        <v>0.94564999999999999</v>
      </c>
    </row>
    <row r="109" spans="2:7" s="147" customFormat="1" x14ac:dyDescent="0.3">
      <c r="B109" s="89" t="s">
        <v>159</v>
      </c>
      <c r="C109" s="86">
        <v>1</v>
      </c>
      <c r="D109" s="86">
        <v>0.9375</v>
      </c>
      <c r="E109" s="86">
        <v>0.9375</v>
      </c>
      <c r="F109" s="86">
        <v>0.9375</v>
      </c>
      <c r="G109" s="86">
        <v>0.93332999999999999</v>
      </c>
    </row>
    <row r="110" spans="2:7" s="147" customFormat="1" x14ac:dyDescent="0.3">
      <c r="B110" s="89" t="s">
        <v>160</v>
      </c>
      <c r="C110" s="86" t="s">
        <v>196</v>
      </c>
      <c r="D110" s="86" t="s">
        <v>196</v>
      </c>
      <c r="E110" s="86" t="s">
        <v>196</v>
      </c>
      <c r="F110" s="86" t="s">
        <v>196</v>
      </c>
      <c r="G110" s="86" t="s">
        <v>196</v>
      </c>
    </row>
    <row r="111" spans="2:7" s="147" customFormat="1" x14ac:dyDescent="0.3">
      <c r="B111" s="89" t="s">
        <v>161</v>
      </c>
      <c r="C111" s="86">
        <v>0.89120999999999995</v>
      </c>
      <c r="D111" s="86">
        <v>0.90832999999999997</v>
      </c>
      <c r="E111" s="86">
        <v>0.89712000000000003</v>
      </c>
      <c r="F111" s="86">
        <v>0.94167000000000001</v>
      </c>
      <c r="G111" s="86">
        <v>0.91213</v>
      </c>
    </row>
    <row r="112" spans="2:7" s="147" customFormat="1" x14ac:dyDescent="0.3">
      <c r="B112" s="89" t="s">
        <v>162</v>
      </c>
      <c r="C112" s="86" t="s">
        <v>196</v>
      </c>
      <c r="D112" s="86" t="s">
        <v>196</v>
      </c>
      <c r="E112" s="86" t="s">
        <v>196</v>
      </c>
      <c r="F112" s="86" t="s">
        <v>196</v>
      </c>
      <c r="G112" s="86" t="s">
        <v>196</v>
      </c>
    </row>
    <row r="113" spans="2:7" s="147" customFormat="1" x14ac:dyDescent="0.3">
      <c r="B113" s="89" t="s">
        <v>163</v>
      </c>
      <c r="C113" s="86" t="s">
        <v>196</v>
      </c>
      <c r="D113" s="86" t="s">
        <v>196</v>
      </c>
      <c r="E113" s="86" t="s">
        <v>196</v>
      </c>
      <c r="F113" s="86" t="s">
        <v>196</v>
      </c>
      <c r="G113" s="86" t="s">
        <v>196</v>
      </c>
    </row>
    <row r="114" spans="2:7" s="147" customFormat="1" x14ac:dyDescent="0.3">
      <c r="B114" s="89" t="s">
        <v>164</v>
      </c>
      <c r="C114" s="86">
        <v>0.85214000000000001</v>
      </c>
      <c r="D114" s="86">
        <v>0.90271999999999997</v>
      </c>
      <c r="E114" s="86">
        <v>0.90566000000000002</v>
      </c>
      <c r="F114" s="86">
        <v>0.93130000000000002</v>
      </c>
      <c r="G114" s="86">
        <v>0.89575000000000005</v>
      </c>
    </row>
    <row r="115" spans="2:7" s="147" customFormat="1" x14ac:dyDescent="0.3">
      <c r="B115" s="89" t="s">
        <v>165</v>
      </c>
      <c r="C115" s="86">
        <v>0.8427</v>
      </c>
      <c r="D115" s="86">
        <v>0.85392999999999997</v>
      </c>
      <c r="E115" s="86">
        <v>0.95506000000000002</v>
      </c>
      <c r="F115" s="86">
        <v>0.95555999999999996</v>
      </c>
      <c r="G115" s="86">
        <v>0.84091000000000005</v>
      </c>
    </row>
    <row r="116" spans="2:7" s="147" customFormat="1" x14ac:dyDescent="0.3">
      <c r="B116" s="89" t="s">
        <v>166</v>
      </c>
      <c r="C116" s="86">
        <v>0.81552999999999998</v>
      </c>
      <c r="D116" s="86">
        <v>0.90290999999999999</v>
      </c>
      <c r="E116" s="86">
        <v>0.83653999999999995</v>
      </c>
      <c r="F116" s="86">
        <v>0.91429000000000005</v>
      </c>
      <c r="G116" s="86">
        <v>0.89215999999999995</v>
      </c>
    </row>
    <row r="117" spans="2:7" s="147" customFormat="1" x14ac:dyDescent="0.3">
      <c r="B117" s="89" t="s">
        <v>167</v>
      </c>
      <c r="C117" s="86">
        <v>0.87539</v>
      </c>
      <c r="D117" s="86">
        <v>0.93861000000000006</v>
      </c>
      <c r="E117" s="86">
        <v>0.94142000000000003</v>
      </c>
      <c r="F117" s="86">
        <v>0.96491000000000005</v>
      </c>
      <c r="G117" s="86">
        <v>0.92452999999999996</v>
      </c>
    </row>
    <row r="118" spans="2:7" s="147" customFormat="1" x14ac:dyDescent="0.3">
      <c r="B118" s="89" t="s">
        <v>168</v>
      </c>
      <c r="C118" s="86">
        <v>0.83650000000000002</v>
      </c>
      <c r="D118" s="86">
        <v>0.90151999999999999</v>
      </c>
      <c r="E118" s="86">
        <v>0.92423999999999995</v>
      </c>
      <c r="F118" s="86">
        <v>0.93357999999999997</v>
      </c>
      <c r="G118" s="86">
        <v>0.92578000000000005</v>
      </c>
    </row>
    <row r="119" spans="2:7" s="147" customFormat="1" x14ac:dyDescent="0.3">
      <c r="B119" s="89" t="s">
        <v>169</v>
      </c>
      <c r="C119" s="86" t="s">
        <v>196</v>
      </c>
      <c r="D119" s="86" t="s">
        <v>196</v>
      </c>
      <c r="E119" s="86" t="s">
        <v>196</v>
      </c>
      <c r="F119" s="86" t="s">
        <v>196</v>
      </c>
      <c r="G119" s="86" t="s">
        <v>196</v>
      </c>
    </row>
    <row r="120" spans="2:7" s="147" customFormat="1" x14ac:dyDescent="0.3">
      <c r="B120" s="89" t="s">
        <v>170</v>
      </c>
      <c r="C120" s="86">
        <v>0.86919999999999997</v>
      </c>
      <c r="D120" s="86">
        <v>0.92840999999999996</v>
      </c>
      <c r="E120" s="86">
        <v>0.92488999999999999</v>
      </c>
      <c r="F120" s="86">
        <v>0.94684999999999997</v>
      </c>
      <c r="G120" s="86">
        <v>0.89714000000000005</v>
      </c>
    </row>
    <row r="121" spans="2:7" s="147" customFormat="1" x14ac:dyDescent="0.3">
      <c r="B121" s="89" t="s">
        <v>171</v>
      </c>
      <c r="C121" s="86">
        <v>0.91208999999999996</v>
      </c>
      <c r="D121" s="86">
        <v>0.95604</v>
      </c>
      <c r="E121" s="86">
        <v>0.93547999999999998</v>
      </c>
      <c r="F121" s="86">
        <v>0.96448</v>
      </c>
      <c r="G121" s="86">
        <v>0.90808</v>
      </c>
    </row>
    <row r="122" spans="2:7" s="147" customFormat="1" x14ac:dyDescent="0.3">
      <c r="B122" s="89" t="s">
        <v>172</v>
      </c>
      <c r="C122" s="86">
        <v>0.88332999999999995</v>
      </c>
      <c r="D122" s="86">
        <v>0.9</v>
      </c>
      <c r="E122" s="86">
        <v>0.98333000000000004</v>
      </c>
      <c r="F122" s="86">
        <v>0.98333000000000004</v>
      </c>
      <c r="G122" s="86">
        <v>0.93332999999999999</v>
      </c>
    </row>
    <row r="123" spans="2:7" s="147" customFormat="1" x14ac:dyDescent="0.3">
      <c r="B123" s="33" t="s">
        <v>173</v>
      </c>
      <c r="C123" s="86">
        <v>0.86906000000000005</v>
      </c>
      <c r="D123" s="86">
        <v>0.92703999999999998</v>
      </c>
      <c r="E123" s="86">
        <v>0.91854000000000002</v>
      </c>
      <c r="F123" s="86">
        <v>0.93362000000000001</v>
      </c>
      <c r="G123" s="86">
        <v>0.89224000000000003</v>
      </c>
    </row>
    <row r="124" spans="2:7" s="147" customFormat="1" x14ac:dyDescent="0.3">
      <c r="B124" s="89" t="s">
        <v>174</v>
      </c>
      <c r="C124" s="86">
        <v>0.84645000000000004</v>
      </c>
      <c r="D124" s="86">
        <v>0.89927999999999997</v>
      </c>
      <c r="E124" s="86">
        <v>0.90081999999999995</v>
      </c>
      <c r="F124" s="86">
        <v>0.93088000000000004</v>
      </c>
      <c r="G124" s="86">
        <v>0.87548999999999999</v>
      </c>
    </row>
    <row r="125" spans="2:7" s="147" customFormat="1" x14ac:dyDescent="0.3">
      <c r="B125" s="89" t="s">
        <v>175</v>
      </c>
      <c r="C125" s="86">
        <v>0.88027</v>
      </c>
      <c r="D125" s="86">
        <v>0.91403999999999996</v>
      </c>
      <c r="E125" s="86">
        <v>0.93520000000000003</v>
      </c>
      <c r="F125" s="86">
        <v>0.94083000000000006</v>
      </c>
      <c r="G125" s="86">
        <v>0.90144000000000002</v>
      </c>
    </row>
    <row r="126" spans="2:7" s="147" customFormat="1" x14ac:dyDescent="0.3">
      <c r="B126" s="89" t="s">
        <v>176</v>
      </c>
      <c r="C126" s="86">
        <v>0.91195000000000004</v>
      </c>
      <c r="D126" s="86">
        <v>0.93996000000000002</v>
      </c>
      <c r="E126" s="86">
        <v>0.95111999999999997</v>
      </c>
      <c r="F126" s="86">
        <v>0.95030999999999999</v>
      </c>
      <c r="G126" s="86">
        <v>0.94079999999999997</v>
      </c>
    </row>
    <row r="127" spans="2:7" s="147" customFormat="1" x14ac:dyDescent="0.3">
      <c r="B127" s="89" t="s">
        <v>177</v>
      </c>
      <c r="C127" s="86" t="s">
        <v>196</v>
      </c>
      <c r="D127" s="86" t="s">
        <v>196</v>
      </c>
      <c r="E127" s="86" t="s">
        <v>196</v>
      </c>
      <c r="F127" s="86" t="s">
        <v>196</v>
      </c>
      <c r="G127" s="86" t="s">
        <v>196</v>
      </c>
    </row>
    <row r="128" spans="2:7" s="147" customFormat="1" x14ac:dyDescent="0.3">
      <c r="B128" s="89" t="s">
        <v>178</v>
      </c>
      <c r="C128" s="86">
        <v>0.88297999999999999</v>
      </c>
      <c r="D128" s="86">
        <v>0.91518999999999995</v>
      </c>
      <c r="E128" s="86">
        <v>0.93684000000000001</v>
      </c>
      <c r="F128" s="86">
        <v>0.92281000000000002</v>
      </c>
      <c r="G128" s="86">
        <v>0.91844000000000003</v>
      </c>
    </row>
    <row r="129" spans="2:7" s="147" customFormat="1" x14ac:dyDescent="0.3">
      <c r="B129" s="89" t="s">
        <v>179</v>
      </c>
      <c r="C129" s="86">
        <v>0.85538999999999998</v>
      </c>
      <c r="D129" s="86">
        <v>0.93011999999999995</v>
      </c>
      <c r="E129" s="86">
        <v>0.94130999999999998</v>
      </c>
      <c r="F129" s="86">
        <v>0.96658999999999995</v>
      </c>
      <c r="G129" s="86">
        <v>0.88019999999999998</v>
      </c>
    </row>
    <row r="130" spans="2:7" s="147" customFormat="1" x14ac:dyDescent="0.3">
      <c r="B130" s="89" t="s">
        <v>180</v>
      </c>
      <c r="C130" s="86">
        <v>0.88166999999999995</v>
      </c>
      <c r="D130" s="86">
        <v>0.92840999999999996</v>
      </c>
      <c r="E130" s="86">
        <v>0.94545000000000001</v>
      </c>
      <c r="F130" s="86">
        <v>0.95672000000000001</v>
      </c>
      <c r="G130" s="86">
        <v>0.93023</v>
      </c>
    </row>
    <row r="131" spans="2:7" s="147" customFormat="1" x14ac:dyDescent="0.3">
      <c r="B131" s="89" t="s">
        <v>181</v>
      </c>
      <c r="C131" s="86">
        <v>0.86721999999999999</v>
      </c>
      <c r="D131" s="86">
        <v>0.87551999999999996</v>
      </c>
      <c r="E131" s="86">
        <v>0.92652999999999996</v>
      </c>
      <c r="F131" s="86">
        <v>0.92115999999999998</v>
      </c>
      <c r="G131" s="86">
        <v>0.88607999999999998</v>
      </c>
    </row>
    <row r="132" spans="2:7" s="147" customFormat="1" x14ac:dyDescent="0.3">
      <c r="B132" s="89" t="s">
        <v>182</v>
      </c>
      <c r="C132" s="86">
        <v>0.90756000000000003</v>
      </c>
      <c r="D132" s="86">
        <v>0.94308999999999998</v>
      </c>
      <c r="E132" s="86">
        <v>0.91935</v>
      </c>
      <c r="F132" s="86">
        <v>0.93388000000000004</v>
      </c>
      <c r="G132" s="86">
        <v>0.92500000000000004</v>
      </c>
    </row>
    <row r="133" spans="2:7" s="147" customFormat="1" x14ac:dyDescent="0.3">
      <c r="B133" s="89" t="s">
        <v>183</v>
      </c>
      <c r="C133" s="86" t="s">
        <v>196</v>
      </c>
      <c r="D133" s="86" t="s">
        <v>196</v>
      </c>
      <c r="E133" s="86" t="s">
        <v>196</v>
      </c>
      <c r="F133" s="86" t="s">
        <v>196</v>
      </c>
      <c r="G133" s="86" t="s">
        <v>196</v>
      </c>
    </row>
    <row r="134" spans="2:7" s="147" customFormat="1" x14ac:dyDescent="0.3">
      <c r="B134" s="89" t="s">
        <v>184</v>
      </c>
      <c r="C134" s="86" t="s">
        <v>196</v>
      </c>
      <c r="D134" s="86" t="s">
        <v>196</v>
      </c>
      <c r="E134" s="86" t="s">
        <v>196</v>
      </c>
      <c r="F134" s="86" t="s">
        <v>196</v>
      </c>
      <c r="G134" s="86" t="s">
        <v>196</v>
      </c>
    </row>
    <row r="135" spans="2:7" s="147" customFormat="1" x14ac:dyDescent="0.3">
      <c r="B135" s="89" t="s">
        <v>185</v>
      </c>
      <c r="C135" s="86">
        <v>0.94118000000000002</v>
      </c>
      <c r="D135" s="86">
        <v>0.97058999999999995</v>
      </c>
      <c r="E135" s="86">
        <v>0.97143000000000002</v>
      </c>
      <c r="F135" s="86">
        <v>0.97143000000000002</v>
      </c>
      <c r="G135" s="86">
        <v>0.94286000000000003</v>
      </c>
    </row>
    <row r="136" spans="2:7" s="147" customFormat="1" x14ac:dyDescent="0.3">
      <c r="B136" s="89" t="s">
        <v>186</v>
      </c>
      <c r="C136" s="86" t="s">
        <v>196</v>
      </c>
      <c r="D136" s="86" t="s">
        <v>196</v>
      </c>
      <c r="E136" s="86" t="s">
        <v>196</v>
      </c>
      <c r="F136" s="86" t="s">
        <v>196</v>
      </c>
      <c r="G136" s="86" t="s">
        <v>196</v>
      </c>
    </row>
    <row r="137" spans="2:7" s="147" customFormat="1" x14ac:dyDescent="0.3">
      <c r="B137" s="89" t="s">
        <v>187</v>
      </c>
      <c r="C137" s="86">
        <v>0.86168999999999996</v>
      </c>
      <c r="D137" s="86">
        <v>0.88661000000000001</v>
      </c>
      <c r="E137" s="86">
        <v>0.89090999999999998</v>
      </c>
      <c r="F137" s="86">
        <v>0.91041000000000005</v>
      </c>
      <c r="G137" s="86">
        <v>0.86526999999999998</v>
      </c>
    </row>
    <row r="138" spans="2:7" s="147" customFormat="1" x14ac:dyDescent="0.3">
      <c r="B138" s="89" t="s">
        <v>188</v>
      </c>
      <c r="C138" s="86" t="s">
        <v>196</v>
      </c>
      <c r="D138" s="86" t="s">
        <v>196</v>
      </c>
      <c r="E138" s="86" t="s">
        <v>196</v>
      </c>
      <c r="F138" s="86" t="s">
        <v>196</v>
      </c>
      <c r="G138" s="86" t="s">
        <v>196</v>
      </c>
    </row>
    <row r="139" spans="2:7" s="147" customFormat="1" x14ac:dyDescent="0.3">
      <c r="B139" s="89" t="s">
        <v>189</v>
      </c>
      <c r="C139" s="86" t="s">
        <v>196</v>
      </c>
      <c r="D139" s="86" t="s">
        <v>196</v>
      </c>
      <c r="E139" s="86" t="s">
        <v>196</v>
      </c>
      <c r="F139" s="86" t="s">
        <v>196</v>
      </c>
      <c r="G139" s="86" t="s">
        <v>196</v>
      </c>
    </row>
    <row r="140" spans="2:7" s="147" customFormat="1" x14ac:dyDescent="0.3">
      <c r="B140" s="89" t="s">
        <v>190</v>
      </c>
      <c r="C140" s="86" t="s">
        <v>196</v>
      </c>
      <c r="D140" s="86" t="s">
        <v>196</v>
      </c>
      <c r="E140" s="86" t="s">
        <v>196</v>
      </c>
      <c r="F140" s="86" t="s">
        <v>196</v>
      </c>
      <c r="G140" s="86" t="s">
        <v>196</v>
      </c>
    </row>
    <row r="141" spans="2:7" s="147" customFormat="1" x14ac:dyDescent="0.3">
      <c r="B141" s="89" t="s">
        <v>191</v>
      </c>
      <c r="C141" s="86">
        <v>0.92473000000000005</v>
      </c>
      <c r="D141" s="86">
        <v>0.96757000000000004</v>
      </c>
      <c r="E141" s="86">
        <v>0.96791000000000005</v>
      </c>
      <c r="F141" s="86">
        <v>0.97860999999999998</v>
      </c>
      <c r="G141" s="86">
        <v>0.94413000000000002</v>
      </c>
    </row>
    <row r="142" spans="2:7" s="147" customFormat="1" x14ac:dyDescent="0.3">
      <c r="B142" s="89" t="s">
        <v>192</v>
      </c>
      <c r="C142" s="86" t="s">
        <v>196</v>
      </c>
      <c r="D142" s="86" t="s">
        <v>196</v>
      </c>
      <c r="E142" s="86" t="s">
        <v>196</v>
      </c>
      <c r="F142" s="86" t="s">
        <v>196</v>
      </c>
      <c r="G142" s="86" t="s">
        <v>196</v>
      </c>
    </row>
    <row r="143" spans="2:7" s="147" customFormat="1" x14ac:dyDescent="0.3">
      <c r="B143" s="89" t="s">
        <v>193</v>
      </c>
      <c r="C143" s="86">
        <v>0.89032</v>
      </c>
      <c r="D143" s="86">
        <v>0.94855</v>
      </c>
      <c r="E143" s="86">
        <v>0.95513000000000003</v>
      </c>
      <c r="F143" s="86">
        <v>0.98407999999999995</v>
      </c>
      <c r="G143" s="86">
        <v>0.94059000000000004</v>
      </c>
    </row>
    <row r="144" spans="2:7" s="147" customFormat="1" x14ac:dyDescent="0.3">
      <c r="B144" s="89" t="s">
        <v>194</v>
      </c>
      <c r="C144" s="86">
        <v>0.89403999999999995</v>
      </c>
      <c r="D144" s="86">
        <v>0.94771000000000005</v>
      </c>
      <c r="E144" s="86">
        <v>0.95596999999999999</v>
      </c>
      <c r="F144" s="86">
        <v>0.94303999999999999</v>
      </c>
      <c r="G144" s="86">
        <v>0.90259999999999996</v>
      </c>
    </row>
    <row r="145" spans="2:8" s="147" customFormat="1" x14ac:dyDescent="0.3">
      <c r="B145" s="89" t="s">
        <v>195</v>
      </c>
      <c r="C145" s="86" t="s">
        <v>196</v>
      </c>
      <c r="D145" s="86" t="s">
        <v>196</v>
      </c>
      <c r="E145" s="86" t="s">
        <v>196</v>
      </c>
      <c r="F145" s="86" t="s">
        <v>196</v>
      </c>
      <c r="G145" s="86" t="s">
        <v>196</v>
      </c>
      <c r="H145" s="14"/>
    </row>
    <row r="146" spans="2:8" s="147" customFormat="1" x14ac:dyDescent="0.3">
      <c r="B146" s="92"/>
      <c r="C146" s="157"/>
      <c r="D146" s="14"/>
      <c r="E146" s="14"/>
      <c r="F146" s="14"/>
      <c r="G146" s="14"/>
      <c r="H146" s="14"/>
    </row>
    <row r="147" spans="2:8" s="147" customFormat="1" x14ac:dyDescent="0.3">
      <c r="B147" s="92"/>
      <c r="C147" s="157"/>
      <c r="D147" s="14"/>
      <c r="E147" s="14"/>
      <c r="F147" s="14" t="s">
        <v>1</v>
      </c>
      <c r="G147" s="14"/>
      <c r="H147" s="14"/>
    </row>
    <row r="148" spans="2:8" x14ac:dyDescent="0.3">
      <c r="D148" s="14"/>
      <c r="H148" s="14" t="s">
        <v>1</v>
      </c>
    </row>
    <row r="149" spans="2:8" s="147" customFormat="1" x14ac:dyDescent="0.3">
      <c r="B149" s="237" t="s">
        <v>137</v>
      </c>
      <c r="C149" s="237"/>
      <c r="D149" s="237"/>
      <c r="E149" s="237"/>
      <c r="F149" s="237"/>
      <c r="G149" s="14"/>
      <c r="H149" s="14"/>
    </row>
    <row r="150" spans="2:8" s="147" customFormat="1" x14ac:dyDescent="0.3">
      <c r="B150" s="241" t="s">
        <v>259</v>
      </c>
      <c r="C150" s="241"/>
      <c r="D150" s="241"/>
      <c r="E150" s="241"/>
      <c r="F150" s="241"/>
      <c r="G150" s="14"/>
      <c r="H150" s="14"/>
    </row>
    <row r="151" spans="2:8" s="147" customFormat="1" ht="128.85" customHeight="1" x14ac:dyDescent="0.3">
      <c r="B151" s="80" t="s">
        <v>36</v>
      </c>
      <c r="C151" s="169" t="s">
        <v>260</v>
      </c>
      <c r="D151" s="169" t="s">
        <v>256</v>
      </c>
      <c r="E151" s="169" t="s">
        <v>258</v>
      </c>
      <c r="F151" s="169" t="s">
        <v>261</v>
      </c>
      <c r="G151" s="14"/>
      <c r="H151" s="14"/>
    </row>
    <row r="152" spans="2:8" s="147" customFormat="1" x14ac:dyDescent="0.3">
      <c r="B152" s="87" t="s">
        <v>43</v>
      </c>
      <c r="C152" s="82">
        <v>0.86704999999999999</v>
      </c>
      <c r="D152" s="82">
        <v>0.92108999999999996</v>
      </c>
      <c r="E152" s="82">
        <v>0.77622999999999998</v>
      </c>
      <c r="F152" s="82">
        <v>0.75429999999999997</v>
      </c>
      <c r="G152" s="14"/>
      <c r="H152" s="14"/>
    </row>
    <row r="153" spans="2:8" s="147" customFormat="1" x14ac:dyDescent="0.3">
      <c r="B153" s="88" t="s">
        <v>138</v>
      </c>
      <c r="C153" s="84">
        <v>0.9</v>
      </c>
      <c r="D153" s="84">
        <v>0.94443999999999995</v>
      </c>
      <c r="E153" s="84">
        <v>0.80952000000000002</v>
      </c>
      <c r="F153" s="84">
        <v>0.73684000000000005</v>
      </c>
      <c r="G153" s="14"/>
      <c r="H153" s="14"/>
    </row>
    <row r="154" spans="2:8" s="147" customFormat="1" x14ac:dyDescent="0.3">
      <c r="B154" s="89" t="s">
        <v>37</v>
      </c>
      <c r="C154" s="86">
        <v>0.90476000000000001</v>
      </c>
      <c r="D154" s="86">
        <v>1</v>
      </c>
      <c r="E154" s="86">
        <v>0.80952000000000002</v>
      </c>
      <c r="F154" s="86">
        <v>0.73684000000000005</v>
      </c>
      <c r="G154" s="14"/>
      <c r="H154" s="14"/>
    </row>
    <row r="155" spans="2:8" s="147" customFormat="1" x14ac:dyDescent="0.3">
      <c r="B155" s="89" t="s">
        <v>139</v>
      </c>
      <c r="C155" s="86" t="s">
        <v>196</v>
      </c>
      <c r="D155" s="86" t="s">
        <v>196</v>
      </c>
      <c r="E155" s="86" t="s">
        <v>196</v>
      </c>
      <c r="F155" s="86" t="s">
        <v>196</v>
      </c>
      <c r="G155" s="14"/>
      <c r="H155" s="14"/>
    </row>
    <row r="156" spans="2:8" s="147" customFormat="1" x14ac:dyDescent="0.3">
      <c r="B156" s="89" t="s">
        <v>140</v>
      </c>
      <c r="C156" s="86" t="s">
        <v>196</v>
      </c>
      <c r="D156" s="86" t="s">
        <v>196</v>
      </c>
      <c r="E156" s="86" t="s">
        <v>196</v>
      </c>
      <c r="F156" s="86" t="s">
        <v>196</v>
      </c>
      <c r="G156" s="14"/>
      <c r="H156" s="14"/>
    </row>
    <row r="157" spans="2:8" s="147" customFormat="1" x14ac:dyDescent="0.3">
      <c r="B157" s="89" t="s">
        <v>141</v>
      </c>
      <c r="C157" s="86" t="s">
        <v>196</v>
      </c>
      <c r="D157" s="86" t="s">
        <v>196</v>
      </c>
      <c r="E157" s="86" t="s">
        <v>196</v>
      </c>
      <c r="F157" s="86" t="s">
        <v>196</v>
      </c>
      <c r="G157" s="14"/>
      <c r="H157" s="14"/>
    </row>
    <row r="158" spans="2:8" s="147" customFormat="1" x14ac:dyDescent="0.3">
      <c r="B158" s="89" t="s">
        <v>142</v>
      </c>
      <c r="C158" s="86" t="s">
        <v>196</v>
      </c>
      <c r="D158" s="86" t="s">
        <v>196</v>
      </c>
      <c r="E158" s="86" t="s">
        <v>196</v>
      </c>
      <c r="F158" s="86" t="s">
        <v>196</v>
      </c>
      <c r="G158" s="14"/>
      <c r="H158" s="14"/>
    </row>
    <row r="159" spans="2:8" s="147" customFormat="1" x14ac:dyDescent="0.3">
      <c r="B159" s="89" t="s">
        <v>143</v>
      </c>
      <c r="C159" s="86" t="s">
        <v>196</v>
      </c>
      <c r="D159" s="86" t="s">
        <v>196</v>
      </c>
      <c r="E159" s="86" t="s">
        <v>196</v>
      </c>
      <c r="F159" s="86" t="s">
        <v>196</v>
      </c>
      <c r="G159" s="14"/>
      <c r="H159" s="14"/>
    </row>
    <row r="160" spans="2:8" s="147" customFormat="1" x14ac:dyDescent="0.3">
      <c r="B160" s="89" t="s">
        <v>144</v>
      </c>
      <c r="C160" s="86">
        <v>0.76</v>
      </c>
      <c r="D160" s="86">
        <v>0.84614999999999996</v>
      </c>
      <c r="E160" s="86">
        <v>0.71428999999999998</v>
      </c>
      <c r="F160" s="86">
        <v>0.65305999999999997</v>
      </c>
      <c r="G160" s="14"/>
      <c r="H160" s="14"/>
    </row>
    <row r="161" spans="2:7" s="147" customFormat="1" x14ac:dyDescent="0.3">
      <c r="B161" s="89" t="s">
        <v>145</v>
      </c>
      <c r="C161" s="86" t="s">
        <v>196</v>
      </c>
      <c r="D161" s="86" t="s">
        <v>196</v>
      </c>
      <c r="E161" s="86" t="s">
        <v>196</v>
      </c>
      <c r="F161" s="86" t="s">
        <v>196</v>
      </c>
      <c r="G161" s="14"/>
    </row>
    <row r="162" spans="2:7" s="147" customFormat="1" x14ac:dyDescent="0.3">
      <c r="B162" s="89" t="s">
        <v>146</v>
      </c>
      <c r="C162" s="86" t="s">
        <v>196</v>
      </c>
      <c r="D162" s="86" t="s">
        <v>196</v>
      </c>
      <c r="E162" s="86" t="s">
        <v>196</v>
      </c>
      <c r="F162" s="86" t="s">
        <v>196</v>
      </c>
      <c r="G162" s="14"/>
    </row>
    <row r="163" spans="2:7" s="147" customFormat="1" x14ac:dyDescent="0.3">
      <c r="B163" s="89" t="s">
        <v>147</v>
      </c>
      <c r="C163" s="86">
        <v>0.94642999999999999</v>
      </c>
      <c r="D163" s="86">
        <v>0.98246</v>
      </c>
      <c r="E163" s="86">
        <v>0.87036999999999998</v>
      </c>
      <c r="F163" s="86">
        <v>0.69811000000000001</v>
      </c>
      <c r="G163" s="14"/>
    </row>
    <row r="164" spans="2:7" s="147" customFormat="1" x14ac:dyDescent="0.3">
      <c r="B164" s="89" t="s">
        <v>148</v>
      </c>
      <c r="C164" s="86" t="s">
        <v>196</v>
      </c>
      <c r="D164" s="86" t="s">
        <v>196</v>
      </c>
      <c r="E164" s="86" t="s">
        <v>196</v>
      </c>
      <c r="F164" s="86" t="s">
        <v>196</v>
      </c>
      <c r="G164" s="14"/>
    </row>
    <row r="165" spans="2:7" s="147" customFormat="1" x14ac:dyDescent="0.3">
      <c r="B165" s="89" t="s">
        <v>149</v>
      </c>
      <c r="C165" s="86" t="s">
        <v>196</v>
      </c>
      <c r="D165" s="86" t="s">
        <v>196</v>
      </c>
      <c r="E165" s="86" t="s">
        <v>196</v>
      </c>
      <c r="F165" s="86" t="s">
        <v>196</v>
      </c>
      <c r="G165" s="14"/>
    </row>
    <row r="166" spans="2:7" s="147" customFormat="1" x14ac:dyDescent="0.3">
      <c r="B166" s="89" t="s">
        <v>150</v>
      </c>
      <c r="C166" s="86">
        <v>0.80391999999999997</v>
      </c>
      <c r="D166" s="86">
        <v>0.82</v>
      </c>
      <c r="E166" s="86">
        <v>0.6</v>
      </c>
      <c r="F166" s="86">
        <v>0.62790999999999997</v>
      </c>
      <c r="G166" s="14"/>
    </row>
    <row r="167" spans="2:7" s="147" customFormat="1" x14ac:dyDescent="0.3">
      <c r="B167" s="89" t="s">
        <v>151</v>
      </c>
      <c r="C167" s="86" t="s">
        <v>196</v>
      </c>
      <c r="D167" s="86" t="s">
        <v>196</v>
      </c>
      <c r="E167" s="86" t="s">
        <v>196</v>
      </c>
      <c r="F167" s="86" t="s">
        <v>196</v>
      </c>
      <c r="G167" s="14"/>
    </row>
    <row r="168" spans="2:7" s="147" customFormat="1" x14ac:dyDescent="0.3">
      <c r="B168" s="89" t="s">
        <v>152</v>
      </c>
      <c r="C168" s="86" t="s">
        <v>196</v>
      </c>
      <c r="D168" s="86" t="s">
        <v>196</v>
      </c>
      <c r="E168" s="86" t="s">
        <v>196</v>
      </c>
      <c r="F168" s="86" t="s">
        <v>196</v>
      </c>
      <c r="G168" s="14"/>
    </row>
    <row r="169" spans="2:7" s="147" customFormat="1" x14ac:dyDescent="0.3">
      <c r="B169" s="89" t="s">
        <v>153</v>
      </c>
      <c r="C169" s="86" t="s">
        <v>196</v>
      </c>
      <c r="D169" s="86" t="s">
        <v>196</v>
      </c>
      <c r="E169" s="86" t="s">
        <v>196</v>
      </c>
      <c r="F169" s="86" t="s">
        <v>196</v>
      </c>
      <c r="G169" s="14"/>
    </row>
    <row r="170" spans="2:7" s="147" customFormat="1" x14ac:dyDescent="0.3">
      <c r="B170" s="89" t="s">
        <v>154</v>
      </c>
      <c r="C170" s="86" t="s">
        <v>196</v>
      </c>
      <c r="D170" s="86" t="s">
        <v>196</v>
      </c>
      <c r="E170" s="86" t="s">
        <v>196</v>
      </c>
      <c r="F170" s="86" t="s">
        <v>196</v>
      </c>
      <c r="G170" s="14"/>
    </row>
    <row r="171" spans="2:7" s="147" customFormat="1" x14ac:dyDescent="0.3">
      <c r="B171" s="89" t="s">
        <v>155</v>
      </c>
      <c r="C171" s="86" t="s">
        <v>196</v>
      </c>
      <c r="D171" s="86" t="s">
        <v>196</v>
      </c>
      <c r="E171" s="86" t="s">
        <v>196</v>
      </c>
      <c r="F171" s="86" t="s">
        <v>196</v>
      </c>
      <c r="G171" s="14"/>
    </row>
    <row r="172" spans="2:7" s="147" customFormat="1" x14ac:dyDescent="0.3">
      <c r="B172" s="89" t="s">
        <v>156</v>
      </c>
      <c r="C172" s="86">
        <v>0.89622999999999997</v>
      </c>
      <c r="D172" s="86">
        <v>0.92593000000000003</v>
      </c>
      <c r="E172" s="86">
        <v>0.78641000000000005</v>
      </c>
      <c r="F172" s="86">
        <v>0.78430999999999995</v>
      </c>
      <c r="G172" s="14"/>
    </row>
    <row r="173" spans="2:7" s="147" customFormat="1" x14ac:dyDescent="0.3">
      <c r="B173" s="89" t="s">
        <v>157</v>
      </c>
      <c r="C173" s="86" t="s">
        <v>196</v>
      </c>
      <c r="D173" s="86" t="s">
        <v>196</v>
      </c>
      <c r="E173" s="86" t="s">
        <v>196</v>
      </c>
      <c r="F173" s="86" t="s">
        <v>196</v>
      </c>
      <c r="G173" s="14"/>
    </row>
    <row r="174" spans="2:7" s="147" customFormat="1" x14ac:dyDescent="0.3">
      <c r="B174" s="89" t="s">
        <v>158</v>
      </c>
      <c r="C174" s="86" t="s">
        <v>196</v>
      </c>
      <c r="D174" s="86" t="s">
        <v>196</v>
      </c>
      <c r="E174" s="86" t="s">
        <v>196</v>
      </c>
      <c r="F174" s="86" t="s">
        <v>196</v>
      </c>
      <c r="G174" s="14"/>
    </row>
    <row r="175" spans="2:7" s="147" customFormat="1" x14ac:dyDescent="0.3">
      <c r="B175" s="89" t="s">
        <v>159</v>
      </c>
      <c r="C175" s="86" t="s">
        <v>196</v>
      </c>
      <c r="D175" s="86" t="s">
        <v>196</v>
      </c>
      <c r="E175" s="86" t="s">
        <v>196</v>
      </c>
      <c r="F175" s="86" t="s">
        <v>196</v>
      </c>
      <c r="G175" s="14"/>
    </row>
    <row r="176" spans="2:7" s="147" customFormat="1" x14ac:dyDescent="0.3">
      <c r="B176" s="89" t="s">
        <v>160</v>
      </c>
      <c r="C176" s="86" t="s">
        <v>196</v>
      </c>
      <c r="D176" s="86" t="s">
        <v>196</v>
      </c>
      <c r="E176" s="86" t="s">
        <v>196</v>
      </c>
      <c r="F176" s="86" t="s">
        <v>196</v>
      </c>
      <c r="G176" s="14"/>
    </row>
    <row r="177" spans="2:7" s="147" customFormat="1" x14ac:dyDescent="0.3">
      <c r="B177" s="89" t="s">
        <v>161</v>
      </c>
      <c r="C177" s="86" t="s">
        <v>196</v>
      </c>
      <c r="D177" s="86" t="s">
        <v>196</v>
      </c>
      <c r="E177" s="86" t="s">
        <v>196</v>
      </c>
      <c r="F177" s="86" t="s">
        <v>196</v>
      </c>
      <c r="G177" s="14"/>
    </row>
    <row r="178" spans="2:7" s="147" customFormat="1" x14ac:dyDescent="0.3">
      <c r="B178" s="89" t="s">
        <v>162</v>
      </c>
      <c r="C178" s="86" t="s">
        <v>196</v>
      </c>
      <c r="D178" s="86" t="s">
        <v>196</v>
      </c>
      <c r="E178" s="86" t="s">
        <v>196</v>
      </c>
      <c r="F178" s="86" t="s">
        <v>196</v>
      </c>
      <c r="G178" s="14"/>
    </row>
    <row r="179" spans="2:7" s="147" customFormat="1" x14ac:dyDescent="0.3">
      <c r="B179" s="89" t="s">
        <v>163</v>
      </c>
      <c r="C179" s="86" t="s">
        <v>196</v>
      </c>
      <c r="D179" s="86" t="s">
        <v>196</v>
      </c>
      <c r="E179" s="86" t="s">
        <v>196</v>
      </c>
      <c r="F179" s="86" t="s">
        <v>196</v>
      </c>
      <c r="G179" s="14"/>
    </row>
    <row r="180" spans="2:7" s="147" customFormat="1" x14ac:dyDescent="0.3">
      <c r="B180" s="89" t="s">
        <v>164</v>
      </c>
      <c r="C180" s="86" t="s">
        <v>196</v>
      </c>
      <c r="D180" s="86" t="s">
        <v>196</v>
      </c>
      <c r="E180" s="86" t="s">
        <v>196</v>
      </c>
      <c r="F180" s="86" t="s">
        <v>196</v>
      </c>
      <c r="G180" s="14"/>
    </row>
    <row r="181" spans="2:7" s="147" customFormat="1" x14ac:dyDescent="0.3">
      <c r="B181" s="89" t="s">
        <v>165</v>
      </c>
      <c r="C181" s="86">
        <v>0.9</v>
      </c>
      <c r="D181" s="86">
        <v>0.95</v>
      </c>
      <c r="E181" s="86">
        <v>0.89473999999999998</v>
      </c>
      <c r="F181" s="86">
        <v>0.89473999999999998</v>
      </c>
      <c r="G181" s="14"/>
    </row>
    <row r="182" spans="2:7" s="147" customFormat="1" x14ac:dyDescent="0.3">
      <c r="B182" s="89" t="s">
        <v>166</v>
      </c>
      <c r="C182" s="86" t="s">
        <v>196</v>
      </c>
      <c r="D182" s="86" t="s">
        <v>196</v>
      </c>
      <c r="E182" s="86" t="s">
        <v>196</v>
      </c>
      <c r="F182" s="86" t="s">
        <v>196</v>
      </c>
      <c r="G182" s="14"/>
    </row>
    <row r="183" spans="2:7" s="147" customFormat="1" x14ac:dyDescent="0.3">
      <c r="B183" s="89" t="s">
        <v>167</v>
      </c>
      <c r="C183" s="86">
        <v>0.91666999999999998</v>
      </c>
      <c r="D183" s="86">
        <v>0.91666999999999998</v>
      </c>
      <c r="E183" s="86">
        <v>0.83333000000000002</v>
      </c>
      <c r="F183" s="86">
        <v>0.90908999999999995</v>
      </c>
      <c r="G183" s="14"/>
    </row>
    <row r="184" spans="2:7" s="147" customFormat="1" x14ac:dyDescent="0.3">
      <c r="B184" s="89" t="s">
        <v>168</v>
      </c>
      <c r="C184" s="86" t="s">
        <v>196</v>
      </c>
      <c r="D184" s="86" t="s">
        <v>196</v>
      </c>
      <c r="E184" s="86" t="s">
        <v>196</v>
      </c>
      <c r="F184" s="86" t="s">
        <v>196</v>
      </c>
      <c r="G184" s="14"/>
    </row>
    <row r="185" spans="2:7" s="147" customFormat="1" x14ac:dyDescent="0.3">
      <c r="B185" s="89" t="s">
        <v>169</v>
      </c>
      <c r="C185" s="86" t="s">
        <v>196</v>
      </c>
      <c r="D185" s="86" t="s">
        <v>196</v>
      </c>
      <c r="E185" s="86" t="s">
        <v>196</v>
      </c>
      <c r="F185" s="86" t="s">
        <v>196</v>
      </c>
      <c r="G185" s="14"/>
    </row>
    <row r="186" spans="2:7" s="147" customFormat="1" x14ac:dyDescent="0.3">
      <c r="B186" s="89" t="s">
        <v>170</v>
      </c>
      <c r="C186" s="86">
        <v>0.91176000000000001</v>
      </c>
      <c r="D186" s="86">
        <v>0.96970000000000001</v>
      </c>
      <c r="E186" s="86">
        <v>0.83333000000000002</v>
      </c>
      <c r="F186" s="86">
        <v>0.71875</v>
      </c>
      <c r="G186" s="14"/>
    </row>
    <row r="187" spans="2:7" s="147" customFormat="1" x14ac:dyDescent="0.3">
      <c r="B187" s="89" t="s">
        <v>171</v>
      </c>
      <c r="C187" s="86">
        <v>0</v>
      </c>
      <c r="D187" s="86">
        <v>0</v>
      </c>
      <c r="E187" s="86">
        <v>0</v>
      </c>
      <c r="F187" s="86">
        <v>0</v>
      </c>
      <c r="G187" s="14"/>
    </row>
    <row r="188" spans="2:7" s="147" customFormat="1" x14ac:dyDescent="0.3">
      <c r="B188" s="89" t="s">
        <v>172</v>
      </c>
      <c r="C188" s="86" t="s">
        <v>196</v>
      </c>
      <c r="D188" s="86" t="s">
        <v>196</v>
      </c>
      <c r="E188" s="86" t="s">
        <v>196</v>
      </c>
      <c r="F188" s="86" t="s">
        <v>196</v>
      </c>
      <c r="G188" s="14"/>
    </row>
    <row r="189" spans="2:7" s="147" customFormat="1" x14ac:dyDescent="0.3">
      <c r="B189" s="33" t="s">
        <v>173</v>
      </c>
      <c r="C189" s="86" t="s">
        <v>196</v>
      </c>
      <c r="D189" s="86" t="s">
        <v>196</v>
      </c>
      <c r="E189" s="86" t="s">
        <v>196</v>
      </c>
      <c r="F189" s="86" t="s">
        <v>196</v>
      </c>
      <c r="G189" s="14"/>
    </row>
    <row r="190" spans="2:7" s="147" customFormat="1" x14ac:dyDescent="0.3">
      <c r="B190" s="89" t="s">
        <v>174</v>
      </c>
      <c r="C190" s="86">
        <v>0.84297999999999995</v>
      </c>
      <c r="D190" s="86">
        <v>0.91596999999999995</v>
      </c>
      <c r="E190" s="86">
        <v>0.80733999999999995</v>
      </c>
      <c r="F190" s="86">
        <v>0.75455000000000005</v>
      </c>
      <c r="G190" s="14"/>
    </row>
    <row r="191" spans="2:7" s="147" customFormat="1" x14ac:dyDescent="0.3">
      <c r="B191" s="89" t="s">
        <v>175</v>
      </c>
      <c r="C191" s="86" t="s">
        <v>196</v>
      </c>
      <c r="D191" s="86" t="s">
        <v>196</v>
      </c>
      <c r="E191" s="86" t="s">
        <v>196</v>
      </c>
      <c r="F191" s="86" t="s">
        <v>196</v>
      </c>
      <c r="G191" s="14"/>
    </row>
    <row r="192" spans="2:7" s="147" customFormat="1" x14ac:dyDescent="0.3">
      <c r="B192" s="89" t="s">
        <v>176</v>
      </c>
      <c r="C192" s="86" t="s">
        <v>196</v>
      </c>
      <c r="D192" s="86" t="s">
        <v>196</v>
      </c>
      <c r="E192" s="86" t="s">
        <v>196</v>
      </c>
      <c r="F192" s="86" t="s">
        <v>196</v>
      </c>
      <c r="G192" s="14"/>
    </row>
    <row r="193" spans="2:7" s="147" customFormat="1" x14ac:dyDescent="0.3">
      <c r="B193" s="89" t="s">
        <v>177</v>
      </c>
      <c r="C193" s="86" t="s">
        <v>196</v>
      </c>
      <c r="D193" s="86" t="s">
        <v>196</v>
      </c>
      <c r="E193" s="86" t="s">
        <v>196</v>
      </c>
      <c r="F193" s="86" t="s">
        <v>196</v>
      </c>
      <c r="G193" s="14"/>
    </row>
    <row r="194" spans="2:7" s="147" customFormat="1" x14ac:dyDescent="0.3">
      <c r="B194" s="89" t="s">
        <v>178</v>
      </c>
      <c r="C194" s="86">
        <v>1</v>
      </c>
      <c r="D194" s="86">
        <v>1</v>
      </c>
      <c r="E194" s="86">
        <v>0.86667000000000005</v>
      </c>
      <c r="F194" s="86">
        <v>0.75</v>
      </c>
      <c r="G194" s="14"/>
    </row>
    <row r="195" spans="2:7" s="147" customFormat="1" x14ac:dyDescent="0.3">
      <c r="B195" s="89" t="s">
        <v>179</v>
      </c>
      <c r="C195" s="86">
        <v>0.81033999999999995</v>
      </c>
      <c r="D195" s="86">
        <v>0.91378999999999999</v>
      </c>
      <c r="E195" s="86">
        <v>0.60377000000000003</v>
      </c>
      <c r="F195" s="86">
        <v>0.73077000000000003</v>
      </c>
      <c r="G195" s="14"/>
    </row>
    <row r="196" spans="2:7" s="147" customFormat="1" x14ac:dyDescent="0.3">
      <c r="B196" s="89" t="s">
        <v>180</v>
      </c>
      <c r="C196" s="86">
        <v>0.92308000000000001</v>
      </c>
      <c r="D196" s="86">
        <v>0.96296000000000004</v>
      </c>
      <c r="E196" s="86">
        <v>0.92308000000000001</v>
      </c>
      <c r="F196" s="86">
        <v>1</v>
      </c>
      <c r="G196" s="14"/>
    </row>
    <row r="197" spans="2:7" s="147" customFormat="1" x14ac:dyDescent="0.3">
      <c r="B197" s="89" t="s">
        <v>181</v>
      </c>
      <c r="C197" s="86">
        <v>0.94443999999999995</v>
      </c>
      <c r="D197" s="86">
        <v>0.94443999999999995</v>
      </c>
      <c r="E197" s="86">
        <v>0.82352999999999998</v>
      </c>
      <c r="F197" s="86">
        <v>0.73333000000000004</v>
      </c>
      <c r="G197" s="14"/>
    </row>
    <row r="198" spans="2:7" s="147" customFormat="1" x14ac:dyDescent="0.3">
      <c r="B198" s="89" t="s">
        <v>182</v>
      </c>
      <c r="C198" s="86" t="s">
        <v>196</v>
      </c>
      <c r="D198" s="86" t="s">
        <v>196</v>
      </c>
      <c r="E198" s="86" t="s">
        <v>196</v>
      </c>
      <c r="F198" s="86" t="s">
        <v>196</v>
      </c>
      <c r="G198" s="14"/>
    </row>
    <row r="199" spans="2:7" s="147" customFormat="1" x14ac:dyDescent="0.3">
      <c r="B199" s="89" t="s">
        <v>183</v>
      </c>
      <c r="C199" s="86" t="s">
        <v>196</v>
      </c>
      <c r="D199" s="86" t="s">
        <v>196</v>
      </c>
      <c r="E199" s="86" t="s">
        <v>196</v>
      </c>
      <c r="F199" s="86" t="s">
        <v>196</v>
      </c>
      <c r="G199" s="14"/>
    </row>
    <row r="200" spans="2:7" s="147" customFormat="1" x14ac:dyDescent="0.3">
      <c r="B200" s="89" t="s">
        <v>184</v>
      </c>
      <c r="C200" s="86" t="s">
        <v>196</v>
      </c>
      <c r="D200" s="86" t="s">
        <v>196</v>
      </c>
      <c r="E200" s="86" t="s">
        <v>196</v>
      </c>
      <c r="F200" s="86" t="s">
        <v>196</v>
      </c>
      <c r="G200" s="14"/>
    </row>
    <row r="201" spans="2:7" s="147" customFormat="1" x14ac:dyDescent="0.3">
      <c r="B201" s="89" t="s">
        <v>185</v>
      </c>
      <c r="C201" s="86" t="s">
        <v>196</v>
      </c>
      <c r="D201" s="86" t="s">
        <v>196</v>
      </c>
      <c r="E201" s="86" t="s">
        <v>196</v>
      </c>
      <c r="F201" s="86" t="s">
        <v>196</v>
      </c>
      <c r="G201" s="14"/>
    </row>
    <row r="202" spans="2:7" s="147" customFormat="1" x14ac:dyDescent="0.3">
      <c r="B202" s="89" t="s">
        <v>186</v>
      </c>
      <c r="C202" s="86" t="s">
        <v>196</v>
      </c>
      <c r="D202" s="86" t="s">
        <v>196</v>
      </c>
      <c r="E202" s="86" t="s">
        <v>196</v>
      </c>
      <c r="F202" s="86" t="s">
        <v>196</v>
      </c>
      <c r="G202" s="14"/>
    </row>
    <row r="203" spans="2:7" s="147" customFormat="1" x14ac:dyDescent="0.3">
      <c r="B203" s="89" t="s">
        <v>187</v>
      </c>
      <c r="C203" s="86">
        <v>0.78261000000000003</v>
      </c>
      <c r="D203" s="86">
        <v>0.95833000000000002</v>
      </c>
      <c r="E203" s="86">
        <v>0.73912999999999995</v>
      </c>
      <c r="F203" s="86">
        <v>0.78261000000000003</v>
      </c>
      <c r="G203" s="14"/>
    </row>
    <row r="204" spans="2:7" s="147" customFormat="1" x14ac:dyDescent="0.3">
      <c r="B204" s="89" t="s">
        <v>188</v>
      </c>
      <c r="C204" s="86" t="s">
        <v>196</v>
      </c>
      <c r="D204" s="86" t="s">
        <v>196</v>
      </c>
      <c r="E204" s="86" t="s">
        <v>196</v>
      </c>
      <c r="F204" s="86" t="s">
        <v>196</v>
      </c>
      <c r="G204" s="14"/>
    </row>
    <row r="205" spans="2:7" s="147" customFormat="1" x14ac:dyDescent="0.3">
      <c r="B205" s="89" t="s">
        <v>189</v>
      </c>
      <c r="C205" s="86" t="s">
        <v>196</v>
      </c>
      <c r="D205" s="86" t="s">
        <v>196</v>
      </c>
      <c r="E205" s="86" t="s">
        <v>196</v>
      </c>
      <c r="F205" s="86" t="s">
        <v>196</v>
      </c>
      <c r="G205" s="14"/>
    </row>
    <row r="206" spans="2:7" s="147" customFormat="1" x14ac:dyDescent="0.3">
      <c r="B206" s="89" t="s">
        <v>190</v>
      </c>
      <c r="C206" s="86" t="s">
        <v>196</v>
      </c>
      <c r="D206" s="86" t="s">
        <v>196</v>
      </c>
      <c r="E206" s="86" t="s">
        <v>196</v>
      </c>
      <c r="F206" s="86" t="s">
        <v>196</v>
      </c>
      <c r="G206" s="14"/>
    </row>
    <row r="207" spans="2:7" s="147" customFormat="1" x14ac:dyDescent="0.3">
      <c r="B207" s="89" t="s">
        <v>191</v>
      </c>
      <c r="C207" s="86">
        <v>0.85714000000000001</v>
      </c>
      <c r="D207" s="86">
        <v>0.90908999999999995</v>
      </c>
      <c r="E207" s="86">
        <v>0.68420999999999998</v>
      </c>
      <c r="F207" s="86">
        <v>0.68420999999999998</v>
      </c>
      <c r="G207" s="14"/>
    </row>
    <row r="208" spans="2:7" s="147" customFormat="1" x14ac:dyDescent="0.3">
      <c r="B208" s="89" t="s">
        <v>192</v>
      </c>
      <c r="C208" s="86" t="s">
        <v>196</v>
      </c>
      <c r="D208" s="86" t="s">
        <v>196</v>
      </c>
      <c r="E208" s="86" t="s">
        <v>196</v>
      </c>
      <c r="F208" s="86" t="s">
        <v>196</v>
      </c>
      <c r="G208" s="14"/>
    </row>
    <row r="209" spans="2:7" s="147" customFormat="1" x14ac:dyDescent="0.3">
      <c r="B209" s="89" t="s">
        <v>193</v>
      </c>
      <c r="C209" s="86" t="s">
        <v>196</v>
      </c>
      <c r="D209" s="86" t="s">
        <v>196</v>
      </c>
      <c r="E209" s="86" t="s">
        <v>196</v>
      </c>
      <c r="F209" s="86" t="s">
        <v>196</v>
      </c>
      <c r="G209" s="14"/>
    </row>
    <row r="210" spans="2:7" s="147" customFormat="1" x14ac:dyDescent="0.3">
      <c r="B210" s="89" t="s">
        <v>194</v>
      </c>
      <c r="C210" s="86" t="s">
        <v>196</v>
      </c>
      <c r="D210" s="86" t="s">
        <v>196</v>
      </c>
      <c r="E210" s="86" t="s">
        <v>196</v>
      </c>
      <c r="F210" s="86" t="s">
        <v>196</v>
      </c>
      <c r="G210" s="14"/>
    </row>
    <row r="211" spans="2:7" s="147" customFormat="1" x14ac:dyDescent="0.3">
      <c r="B211" s="89" t="s">
        <v>195</v>
      </c>
      <c r="C211" s="86" t="s">
        <v>196</v>
      </c>
      <c r="D211" s="86" t="s">
        <v>196</v>
      </c>
      <c r="E211" s="86" t="s">
        <v>196</v>
      </c>
      <c r="F211" s="86" t="s">
        <v>196</v>
      </c>
      <c r="G211" s="14" t="s">
        <v>1</v>
      </c>
    </row>
    <row r="212" spans="2:7" s="147" customFormat="1" ht="12" customHeight="1" x14ac:dyDescent="0.3">
      <c r="B212" s="92"/>
      <c r="C212" s="157"/>
      <c r="D212" s="14"/>
      <c r="E212" s="14"/>
      <c r="F212" s="14"/>
      <c r="G212" s="14"/>
    </row>
    <row r="214" spans="2:7" ht="2.25" customHeight="1" x14ac:dyDescent="0.3"/>
  </sheetData>
  <sheetProtection sheet="1" objects="1" scenarios="1" selectLockedCells="1"/>
  <mergeCells count="7">
    <mergeCell ref="B149:F149"/>
    <mergeCell ref="B150:F150"/>
    <mergeCell ref="B13:C13"/>
    <mergeCell ref="B17:E17"/>
    <mergeCell ref="B18:F18"/>
    <mergeCell ref="B83:G83"/>
    <mergeCell ref="B84:G84"/>
  </mergeCells>
  <pageMargins left="0.7" right="0.7" top="0.75" bottom="0.75" header="0.3" footer="0.3"/>
  <pageSetup scale="1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47AEB568D20F4C801AFE8EC5302B12" ma:contentTypeVersion="2" ma:contentTypeDescription="Create a new document." ma:contentTypeScope="" ma:versionID="e070e638d78c64c5054cbd8c10280e74">
  <xsd:schema xmlns:xsd="http://www.w3.org/2001/XMLSchema" xmlns:xs="http://www.w3.org/2001/XMLSchema" xmlns:p="http://schemas.microsoft.com/office/2006/metadata/properties" xmlns:ns1="http://schemas.microsoft.com/sharepoint/v3" xmlns:ns2="69bc34b3-1921-46c7-8c7a-d18363374b4b" xmlns:ns3="c1c1dc04-eeda-4b6e-b2df-40979f5da1d3" targetNamespace="http://schemas.microsoft.com/office/2006/metadata/properties" ma:root="true" ma:fieldsID="06c11ddece272518d1f6e241fc032406" ns1:_="" ns2:_="" ns3: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68eaf9243684232b2418c37bbb152dc" ma:index="11"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PublishingExpirationDate xmlns="http://schemas.microsoft.com/sharepoint/v3" xsi:nil="true"/>
    <PublishingStartDate xmlns="http://schemas.microsoft.com/sharepoint/v3" xsi:nil="true"/>
    <_dlc_DocId xmlns="69bc34b3-1921-46c7-8c7a-d18363374b4b">DHCSDOC-1889957473-129</_dlc_DocId>
    <_dlc_DocIdUrl xmlns="69bc34b3-1921-46c7-8c7a-d18363374b4b">
      <Url>https://dhcscagovauthoring/BHT/_layouts/15/DocIdRedir.aspx?ID=DHCSDOC-1889957473-129</Url>
      <Description>DHCSDOC-1889957473-129</Description>
    </_dlc_DocIdUrl>
  </documentManagement>
</p:properties>
</file>

<file path=customXml/itemProps1.xml><?xml version="1.0" encoding="utf-8"?>
<ds:datastoreItem xmlns:ds="http://schemas.openxmlformats.org/officeDocument/2006/customXml" ds:itemID="{F7CE4646-9216-4B44-9DE9-4DD91CB3C9B8}">
  <ds:schemaRefs>
    <ds:schemaRef ds:uri="http://schemas.microsoft.com/sharepoint/events"/>
  </ds:schemaRefs>
</ds:datastoreItem>
</file>

<file path=customXml/itemProps2.xml><?xml version="1.0" encoding="utf-8"?>
<ds:datastoreItem xmlns:ds="http://schemas.openxmlformats.org/officeDocument/2006/customXml" ds:itemID="{60BFAE66-88F3-478F-AF74-505425221B11}">
  <ds:schemaRefs>
    <ds:schemaRef ds:uri="http://schemas.microsoft.com/sharepoint/v3/contenttype/forms"/>
  </ds:schemaRefs>
</ds:datastoreItem>
</file>

<file path=customXml/itemProps3.xml><?xml version="1.0" encoding="utf-8"?>
<ds:datastoreItem xmlns:ds="http://schemas.openxmlformats.org/officeDocument/2006/customXml" ds:itemID="{FDDDDA8A-0826-4CD3-915C-D2DC04BC9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3702C6-7CC6-48FE-98C9-600B136D35D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3b40e6f2-2338-4b10-afab-33de9d2150b3"/>
    <ds:schemaRef ds:uri="http://www.w3.org/XML/1998/namespace"/>
    <ds:schemaRef ds:uri="http://purl.org/dc/terms/"/>
    <ds:schemaRef ds:uri="http://schemas.openxmlformats.org/package/2006/metadata/core-properties"/>
    <ds:schemaRef ds:uri="d77d68b6-46f1-48d8-8ba1-ec83a2f130de"/>
    <ds:schemaRef ds:uri="http://purl.org/dc/elements/1.1/"/>
    <ds:schemaRef ds:uri="69bc34b3-1921-46c7-8c7a-d18363374b4b"/>
    <ds:schemaRef ds:uri="http://schemas.microsoft.com/sharepoint/v3"/>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Overview</vt:lpstr>
      <vt:lpstr>+County Performance Snapshot</vt:lpstr>
      <vt:lpstr>#Access to Care</vt:lpstr>
      <vt:lpstr>#Homelessness</vt:lpstr>
      <vt:lpstr>#Institutionalization</vt:lpstr>
      <vt:lpstr>#Justice</vt:lpstr>
      <vt:lpstr>#Removal from Home</vt:lpstr>
      <vt:lpstr>#Untreated BH</vt:lpstr>
      <vt:lpstr>#Care Experience</vt:lpstr>
      <vt:lpstr>#School</vt:lpstr>
      <vt:lpstr>#Work</vt:lpstr>
      <vt:lpstr>#Overdoses</vt:lpstr>
      <vt:lpstr>#Social Connection</vt:lpstr>
      <vt:lpstr>#Prevention</vt:lpstr>
      <vt:lpstr>#QoL</vt:lpstr>
      <vt:lpstr>#Suicides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Phase-1-County-Performance-Workbook</dc:title>
  <dc:subject/>
  <dc:creator>Community Services Division</dc:creator>
  <cp:keywords/>
  <dc:description/>
  <cp:lastModifiedBy>Mendoza, Gabrielle@DHCS</cp:lastModifiedBy>
  <cp:revision/>
  <dcterms:created xsi:type="dcterms:W3CDTF">2024-12-11T19:23:15Z</dcterms:created>
  <dcterms:modified xsi:type="dcterms:W3CDTF">2025-10-28T17:06:39Z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0x0101006D47AEB568D20F4C801AFE8EC5302B12</vt:lpwstr>
  </property>
  <property fmtid="{D5CDD505-2E9C-101B-9397-08002B2CF9AE}" pid="3" name="MediaServiceImageTags">
    <vt:lpwstr/>
  </property>
  <property fmtid="{D5CDD505-2E9C-101B-9397-08002B2CF9AE}" pid="4" name="_dlc_DocIdItemGuid">
    <vt:lpwstr>cf367be7-9b27-43da-8de1-9055207113c3</vt:lpwstr>
  </property>
  <property fmtid="{D5CDD505-2E9C-101B-9397-08002B2CF9AE}" pid="5" name="Division">
    <vt:lpwstr>11;#Community Services|c23dee46-a4de-4c29-8bbc-79830d9e7d7c</vt:lpwstr>
  </property>
</Properties>
</file>