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Mods\"/>
    </mc:Choice>
  </mc:AlternateContent>
  <xr:revisionPtr revIDLastSave="0" documentId="8_{1D760D25-3BAA-4D73-B697-2850996A147A}" xr6:coauthVersionLast="47" xr6:coauthVersionMax="47" xr10:uidLastSave="{00000000-0000-0000-0000-000000000000}"/>
  <bookViews>
    <workbookView xWindow="3030" yWindow="2595" windowWidth="21600" windowHeight="11295" tabRatio="812" firstSheet="4" activeTab="11" xr2:uid="{BBD791EB-1603-49A0-9201-CFB8C2253EBC}"/>
  </bookViews>
  <sheets>
    <sheet name="1. BH CoC Expenditures" sheetId="22" r:id="rId1"/>
    <sheet name="2. Other County Expenditures" sheetId="25" r:id="rId2"/>
    <sheet name="3. Total County BH Expenditures" sheetId="46" r:id="rId3"/>
    <sheet name="5. BHSA_BHSS_FSP_HI" sheetId="21" state="hidden" r:id="rId4"/>
    <sheet name="4. BHSA Transfers" sheetId="47" r:id="rId5"/>
    <sheet name="5. MHSA_Summary" sheetId="38" state="hidden" r:id="rId6"/>
    <sheet name="5. Housing Interventions" sheetId="42" r:id="rId7"/>
    <sheet name="6. Full Service Partnership" sheetId="43" r:id="rId8"/>
    <sheet name="7. BHSS" sheetId="44" r:id="rId9"/>
    <sheet name="8. BHSA_PlanAdmin" sheetId="26" r:id="rId10"/>
    <sheet name="9. Prudent Reserve Assessment" sheetId="28" r:id="rId11"/>
    <sheet name="10. BHSA_Summary" sheetId="27"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4" i="47" l="1"/>
  <c r="C54" i="44"/>
  <c r="C37" i="46" l="1"/>
  <c r="C41" i="43" l="1"/>
  <c r="C58" i="42" l="1"/>
  <c r="C61" i="42" s="1"/>
  <c r="E37" i="42"/>
  <c r="E70" i="42" s="1"/>
  <c r="C45" i="44"/>
  <c r="C48" i="44" s="1"/>
  <c r="C36" i="46"/>
  <c r="C38" i="46"/>
  <c r="C39" i="46"/>
  <c r="C24" i="43"/>
  <c r="C30" i="27"/>
  <c r="E25" i="27"/>
  <c r="E24" i="27"/>
  <c r="E23" i="27"/>
  <c r="D25" i="27"/>
  <c r="D24" i="27"/>
  <c r="D23" i="27"/>
  <c r="C25" i="27"/>
  <c r="C24" i="27"/>
  <c r="C36" i="27" s="1"/>
  <c r="C23" i="27"/>
  <c r="C29" i="27" s="1"/>
  <c r="D29" i="44"/>
  <c r="D58" i="42"/>
  <c r="D61" i="42" s="1"/>
  <c r="C40" i="27" s="1"/>
  <c r="C63" i="44"/>
  <c r="D63" i="44" s="1"/>
  <c r="E63" i="44" s="1"/>
  <c r="C62" i="44"/>
  <c r="D62" i="44" s="1"/>
  <c r="E62" i="44" s="1"/>
  <c r="D37" i="46"/>
  <c r="E37" i="46"/>
  <c r="E29" i="44"/>
  <c r="C29" i="44"/>
  <c r="D24" i="43"/>
  <c r="E24" i="43"/>
  <c r="D37" i="42"/>
  <c r="D70" i="42" s="1"/>
  <c r="C37" i="42"/>
  <c r="C69" i="42" s="1"/>
  <c r="E69" i="42" l="1"/>
  <c r="D69" i="42"/>
  <c r="C70" i="42"/>
  <c r="C53" i="44"/>
  <c r="E53" i="44"/>
  <c r="D53" i="44"/>
  <c r="F23" i="27"/>
  <c r="E54" i="44" l="1"/>
  <c r="D45" i="44" l="1"/>
  <c r="C36" i="26" l="1"/>
  <c r="C101" i="47"/>
  <c r="C92" i="47"/>
  <c r="C27" i="28" l="1"/>
  <c r="C26" i="28"/>
  <c r="C37" i="26" l="1"/>
  <c r="E58" i="42" l="1"/>
  <c r="E61" i="42" s="1"/>
  <c r="C33" i="27"/>
  <c r="C97" i="47" l="1"/>
  <c r="D60" i="47"/>
  <c r="D56" i="47"/>
  <c r="D55" i="47"/>
  <c r="C57" i="47"/>
  <c r="C75" i="47" s="1"/>
  <c r="C19" i="28"/>
  <c r="C18" i="28"/>
  <c r="C51" i="47"/>
  <c r="C61" i="47"/>
  <c r="C65" i="47"/>
  <c r="C22" i="28"/>
  <c r="C23" i="28"/>
  <c r="C21" i="28"/>
  <c r="C20" i="28" l="1"/>
  <c r="C24" i="28"/>
  <c r="D57" i="47"/>
  <c r="C78" i="47"/>
  <c r="C81" i="47"/>
  <c r="C69" i="47"/>
  <c r="E38" i="43"/>
  <c r="D38" i="43"/>
  <c r="C38" i="43"/>
  <c r="C25" i="28" l="1"/>
  <c r="C45" i="47"/>
  <c r="C46" i="47"/>
  <c r="C72" i="47"/>
  <c r="C84" i="47"/>
  <c r="E45" i="44"/>
  <c r="F45" i="44"/>
  <c r="G45" i="44"/>
  <c r="H45" i="44"/>
  <c r="I45" i="44"/>
  <c r="J45" i="44"/>
  <c r="K45" i="44"/>
  <c r="C42" i="47" l="1"/>
  <c r="C43" i="47"/>
  <c r="C48" i="47"/>
  <c r="C49" i="47"/>
  <c r="D54" i="44"/>
  <c r="D44" i="22" l="1"/>
  <c r="F92" i="47" l="1"/>
  <c r="E50" i="47" s="1"/>
  <c r="E28" i="27" s="1"/>
  <c r="D61" i="47"/>
  <c r="D92" i="47"/>
  <c r="C50" i="47" s="1"/>
  <c r="C28" i="27" s="1"/>
  <c r="H38" i="43"/>
  <c r="I38" i="43"/>
  <c r="J38" i="43"/>
  <c r="K38" i="43"/>
  <c r="G38" i="43"/>
  <c r="F38" i="43"/>
  <c r="H58" i="42"/>
  <c r="G58" i="42"/>
  <c r="F58" i="42"/>
  <c r="D41" i="43"/>
  <c r="C24" i="25"/>
  <c r="C32" i="27" l="1"/>
  <c r="C35" i="27" s="1"/>
  <c r="C39" i="27" s="1"/>
  <c r="C42" i="27" s="1"/>
  <c r="D65" i="47"/>
  <c r="E51" i="47"/>
  <c r="D51" i="47"/>
  <c r="E92" i="47"/>
  <c r="D50" i="47" s="1"/>
  <c r="D28" i="27" s="1"/>
  <c r="D32" i="27" s="1"/>
  <c r="F28" i="27" l="1"/>
  <c r="F51" i="47"/>
  <c r="E75" i="47"/>
  <c r="E81" i="47"/>
  <c r="E84" i="47" s="1"/>
  <c r="E49" i="47" s="1"/>
  <c r="E69" i="47"/>
  <c r="D75" i="47"/>
  <c r="D81" i="47"/>
  <c r="D69" i="47"/>
  <c r="C22" i="27"/>
  <c r="F50" i="47"/>
  <c r="D84" i="47" l="1"/>
  <c r="D49" i="47" s="1"/>
  <c r="F49" i="47" s="1"/>
  <c r="E72" i="47"/>
  <c r="E43" i="47" s="1"/>
  <c r="E78" i="47"/>
  <c r="E46" i="47" s="1"/>
  <c r="D72" i="47"/>
  <c r="D43" i="47" s="1"/>
  <c r="D78" i="47"/>
  <c r="D46" i="47" s="1"/>
  <c r="F43" i="47" l="1"/>
  <c r="E42" i="47"/>
  <c r="E22" i="27" s="1"/>
  <c r="F46" i="47"/>
  <c r="D42" i="47"/>
  <c r="D22" i="27" s="1"/>
  <c r="D45" i="47"/>
  <c r="D48" i="47"/>
  <c r="E45" i="47"/>
  <c r="E48" i="47"/>
  <c r="E45" i="27"/>
  <c r="E44" i="27"/>
  <c r="D45" i="27"/>
  <c r="D44" i="27"/>
  <c r="C45" i="27"/>
  <c r="C44" i="27"/>
  <c r="C37" i="27"/>
  <c r="E38" i="27"/>
  <c r="E37" i="27"/>
  <c r="D37" i="27"/>
  <c r="D38" i="27"/>
  <c r="C38" i="27"/>
  <c r="E31" i="27"/>
  <c r="D31" i="27"/>
  <c r="C31" i="27"/>
  <c r="E30" i="27"/>
  <c r="D30" i="27"/>
  <c r="D36" i="46"/>
  <c r="E36" i="46"/>
  <c r="K44" i="22"/>
  <c r="J44" i="22"/>
  <c r="D24" i="25"/>
  <c r="D39" i="46" s="1"/>
  <c r="E24" i="25"/>
  <c r="E39" i="46" s="1"/>
  <c r="E44" i="22"/>
  <c r="F44" i="22"/>
  <c r="G44" i="22"/>
  <c r="H44" i="22"/>
  <c r="I44" i="22"/>
  <c r="F48" i="47" l="1"/>
  <c r="F45" i="47"/>
  <c r="F42" i="47"/>
  <c r="D38" i="46"/>
  <c r="E38" i="46"/>
  <c r="F45" i="27"/>
  <c r="F38" i="27"/>
  <c r="F31" i="27"/>
  <c r="D48" i="44"/>
  <c r="E40" i="27" s="1"/>
  <c r="E48" i="44"/>
  <c r="E47" i="27" s="1"/>
  <c r="E33" i="27"/>
  <c r="D40" i="27"/>
  <c r="E41" i="43"/>
  <c r="D47" i="27" s="1"/>
  <c r="D33" i="27"/>
  <c r="F37" i="27"/>
  <c r="F44" i="27"/>
  <c r="F30" i="27"/>
  <c r="D43" i="27" l="1"/>
  <c r="E36" i="27"/>
  <c r="E29" i="27"/>
  <c r="E32" i="27" s="1"/>
  <c r="D36" i="27"/>
  <c r="D29" i="27"/>
  <c r="E7" i="38"/>
  <c r="F22" i="27"/>
  <c r="D7" i="38"/>
  <c r="C7" i="38"/>
  <c r="E43" i="27"/>
  <c r="F40" i="27"/>
  <c r="C47" i="27"/>
  <c r="F47" i="27" s="1"/>
  <c r="F33" i="27"/>
  <c r="C38" i="21"/>
  <c r="D35" i="27" l="1"/>
  <c r="C39" i="21"/>
  <c r="D37" i="26"/>
  <c r="E37" i="26"/>
  <c r="D36" i="26"/>
  <c r="E36" i="26"/>
  <c r="D89" i="21"/>
  <c r="E89" i="21"/>
  <c r="D88" i="21"/>
  <c r="E88" i="21"/>
  <c r="C89" i="21"/>
  <c r="C88" i="21"/>
  <c r="D39" i="21"/>
  <c r="E39" i="21"/>
  <c r="D38" i="21"/>
  <c r="E38" i="21"/>
  <c r="D39" i="27" l="1"/>
  <c r="D42" i="27" s="1"/>
  <c r="D46" i="27" s="1"/>
  <c r="E35" i="27"/>
  <c r="E39" i="27" l="1"/>
  <c r="E42" i="27" s="1"/>
  <c r="E46" i="27" s="1"/>
  <c r="F32" i="27"/>
  <c r="F39" i="27" l="1"/>
  <c r="F24" i="27"/>
  <c r="F36" i="27" l="1"/>
  <c r="F29" i="27"/>
  <c r="C43" i="27"/>
  <c r="C46" i="27" s="1"/>
  <c r="F25" i="27"/>
  <c r="F43" i="27" l="1"/>
  <c r="F35" i="27"/>
  <c r="F46" i="27" l="1"/>
  <c r="F42"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tc={1F77474C-1CF3-4B7F-95BC-D22C141DF7DD}</author>
    <author>tc={7A269ADE-46E6-40CA-A244-1ED63E0C9A1B}</author>
    <author>Nguyen, Eric@DHCS</author>
    <author>tc={0ED875BA-D1E2-42F5-95A6-278C01CA2309}</author>
  </authors>
  <commentList>
    <comment ref="C12" authorId="0" shapeId="0" xr:uid="{1F77474C-1CF3-4B7F-95BC-D22C141DF7DD}">
      <text>
        <t xml:space="preserve">[Threaded comment]
Your version of Excel allows you to read this threaded comment; however, any edits to it will get removed if the file is opened in a newer version of Excel. Learn more: https://go.microsoft.com/fwlink/?linkid=870924
Comment:
    This tab/template raises the same question I had about listing projected $ amounts from each funding stream for each CoC service: We are asking for really detailed projections 2-3 years out. What is our intention RE: the inevitable changes that will result here when funds are shifted between these program/service categories? I can actually see why this might be a useful planning tool for counties, but I don't understand what DHCS plans to do with this information in terms of accountability, transparency, or compliance? </t>
      </text>
    </comment>
    <comment ref="B31" authorId="1" shapeId="0" xr:uid="{7A269ADE-46E6-40CA-A244-1ED63E0C9A1B}">
      <text>
        <t>[Threaded comment]
Your version of Excel allows you to read this threaded comment; however, any edits to it will get removed if the file is opened in a newer version of Excel. Learn more: https://go.microsoft.com/fwlink/?linkid=870924
Comment:
    This would be nice but not required.</t>
      </text>
    </comment>
    <comment ref="B32" authorId="2" shapeId="0" xr:uid="{93CB74D1-9247-4A1E-8CAD-767E00900722}">
      <text>
        <r>
          <rPr>
            <b/>
            <sz val="9"/>
            <color indexed="81"/>
            <rFont val="Tahoma"/>
            <family val="2"/>
          </rPr>
          <t>Nguyen, Eric@DHCS:</t>
        </r>
        <r>
          <rPr>
            <sz val="9"/>
            <color indexed="81"/>
            <rFont val="Tahoma"/>
            <family val="2"/>
          </rPr>
          <t xml:space="preserve">
Move to the top
</t>
        </r>
      </text>
    </comment>
    <comment ref="B35" authorId="2" shapeId="0" xr:uid="{50A6DDFB-7ADE-4DC6-A068-FFC0D7F73401}">
      <text>
        <r>
          <rPr>
            <b/>
            <sz val="9"/>
            <color indexed="81"/>
            <rFont val="Tahoma"/>
            <family val="2"/>
          </rPr>
          <t>Nguyen, Eric@DHCS:</t>
        </r>
        <r>
          <rPr>
            <sz val="9"/>
            <color indexed="81"/>
            <rFont val="Tahoma"/>
            <family val="2"/>
          </rPr>
          <t xml:space="preserve">
Auto populate
</t>
        </r>
      </text>
    </comment>
    <comment ref="B58" authorId="3" shapeId="0" xr:uid="{0ED875BA-D1E2-42F5-95A6-278C01CA2309}">
      <text>
        <t>[Threaded comment]
Your version of Excel allows you to read this threaded comment; however, any edits to it will get removed if the file is opened in a newer version of Excel. Learn more: https://go.microsoft.com/fwlink/?linkid=870924
Comment:
    Add to housing and BHSS if not there yet.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tc={BA534004-676D-4A54-B290-25C2EC79DBD1}</author>
    <author>Nguyen, Eric@DHCS</author>
  </authors>
  <commentList>
    <comment ref="B1" authorId="0" shapeId="0" xr:uid="{BA534004-676D-4A54-B290-25C2EC79DBD1}">
      <text>
        <t>[Threaded comment]
Your version of Excel allows you to read this threaded comment; however, any edits to it will get removed if the file is opened in a newer version of Excel. Learn more: https://go.microsoft.com/fwlink/?linkid=870924
Comment:
    Note for reviewers: created a separate worksheet for estimated unspent MHSA funds by BHSA components.</t>
      </text>
    </comment>
    <comment ref="B4" authorId="1" shapeId="0" xr:uid="{01E3C0B8-A0EB-4793-9A2D-3058A07986BE}">
      <text>
        <r>
          <rPr>
            <b/>
            <sz val="9"/>
            <color indexed="81"/>
            <rFont val="Tahoma"/>
            <family val="2"/>
          </rPr>
          <t>Nguyen, Eric@DHCS:</t>
        </r>
        <r>
          <rPr>
            <sz val="9"/>
            <color indexed="81"/>
            <rFont val="Tahoma"/>
            <family val="2"/>
          </rPr>
          <t xml:space="preserve">
I deleted the PR column.</t>
        </r>
      </text>
    </comment>
  </commentList>
</comments>
</file>

<file path=xl/sharedStrings.xml><?xml version="1.0" encoding="utf-8"?>
<sst xmlns="http://schemas.openxmlformats.org/spreadsheetml/2006/main" count="895" uniqueCount="573">
  <si>
    <t>Press TAB to move to input areas. Press UP, DOWN, LEFT, or RIGHT ARROW in column A to read through the document.</t>
  </si>
  <si>
    <t>Instructions</t>
  </si>
  <si>
    <t xml:space="preserve">Counties shall report their planned expenditures for all behavioral health funding sources, not limited to only BHSA, along the Behavioral Health Care Continuum in Table One. </t>
  </si>
  <si>
    <r>
      <rPr>
        <b/>
        <sz val="12"/>
        <rFont val="Segoe UI"/>
        <family val="2"/>
      </rPr>
      <t>Column C:</t>
    </r>
    <r>
      <rPr>
        <sz val="12"/>
        <rFont val="Segoe UI"/>
        <family val="2"/>
      </rPr>
      <t xml:space="preserve"> counties shall indicate whether they provide each category of services using the check box.</t>
    </r>
  </si>
  <si>
    <t>Table One: Behavioral Health Care Continuum Projected Expenditures</t>
  </si>
  <si>
    <t xml:space="preserve">Services Are Provided in County </t>
  </si>
  <si>
    <t>Total Projected Expenditures On Adults and Older Adults</t>
  </si>
  <si>
    <t>Total Projected Expenditures on Children/Youth (under 21)</t>
  </si>
  <si>
    <t>Projected Individuals to be Served Annually (May be duplicated)</t>
  </si>
  <si>
    <t>Year One</t>
  </si>
  <si>
    <t>Year Two</t>
  </si>
  <si>
    <t>Year Three</t>
  </si>
  <si>
    <t>Eligible Adults and Older Adults</t>
  </si>
  <si>
    <t>Eligible Children/TAY</t>
  </si>
  <si>
    <t xml:space="preserve">Substance Use Disorder (SUD) Services </t>
  </si>
  <si>
    <t xml:space="preserve">Primary Prevention Services
</t>
  </si>
  <si>
    <t>#</t>
  </si>
  <si>
    <t xml:space="preserve">Early Intervention Services
</t>
  </si>
  <si>
    <t xml:space="preserve">Outpatient Services
</t>
  </si>
  <si>
    <t xml:space="preserve">Intensive Outpatient Services
</t>
  </si>
  <si>
    <t xml:space="preserve">Crisis and Field-Based Services
</t>
  </si>
  <si>
    <t xml:space="preserve">Residential Treatment Services
</t>
  </si>
  <si>
    <t xml:space="preserve">Inpatient Services
</t>
  </si>
  <si>
    <t xml:space="preserve">Mental Health (MH) Services </t>
  </si>
  <si>
    <t xml:space="preserve">Outpatient and Intensive Outpatient Services
</t>
  </si>
  <si>
    <t xml:space="preserve">Crisis Services
</t>
  </si>
  <si>
    <t xml:space="preserve">Hospital and Acute Services
</t>
  </si>
  <si>
    <t xml:space="preserve">Subacute and Long-Term Care Services
</t>
  </si>
  <si>
    <t>Housing Services (MH + SUD)</t>
  </si>
  <si>
    <t xml:space="preserve">Housing Intervention Component Services
</t>
  </si>
  <si>
    <t>Total Projected Expenditures and Individuals Served</t>
  </si>
  <si>
    <t>Total Projected Expenditures and Individuals Served (auto-populated)</t>
  </si>
  <si>
    <t>-</t>
  </si>
  <si>
    <t>Note:</t>
  </si>
  <si>
    <t>Table Two: Other County Expenditures</t>
  </si>
  <si>
    <t>Other Expenditures</t>
  </si>
  <si>
    <t>Total Projected Expenditures</t>
  </si>
  <si>
    <t>Capital Infrastructure Activities</t>
  </si>
  <si>
    <t>Workforce Investment Activities</t>
  </si>
  <si>
    <t>Quality &amp; Accountability, Data Analytics, and Plan Management &amp; Administrative Activities (including indirect administrative activities)</t>
  </si>
  <si>
    <t>Other County Behavioral Health Agency Services/Activities (e.g., Public Guardian, CARE Act, LPS Conservatorships, DSH for Housing, Court Diversion Programs </t>
  </si>
  <si>
    <t>Total Projected Expenditures (auto-populated)</t>
  </si>
  <si>
    <t>Table Three: Projected Annual Expenditures by County BH Funding Source</t>
  </si>
  <si>
    <t>Total Annual Projected Expenditures (Year One)</t>
  </si>
  <si>
    <t>Total Annual Projected Expenditures (Year Two)</t>
  </si>
  <si>
    <t>Total Annual Projected Expenditures (Year Three)</t>
  </si>
  <si>
    <t>BHSA</t>
  </si>
  <si>
    <t>1991 Realignment (Bronzan-McCorquodale Act)</t>
  </si>
  <si>
    <t>2011 Realignment (Public Safety Realignment)</t>
  </si>
  <si>
    <t>State General Fund</t>
  </si>
  <si>
    <t>FFP (SMHS, DMC/DMC-ODS, NSMHS)</t>
  </si>
  <si>
    <t>Projects for Assistance in Transition from Homelessness (PATH)</t>
  </si>
  <si>
    <t>Community Mental Health Block Grant (MHBG)</t>
  </si>
  <si>
    <t xml:space="preserve"> Substance Use Block Grant (SUBG)</t>
  </si>
  <si>
    <t>Commercial Insurance</t>
  </si>
  <si>
    <t>County General Fund</t>
  </si>
  <si>
    <t>Opioid Settlement Funds</t>
  </si>
  <si>
    <t>Other Funding Sources</t>
  </si>
  <si>
    <t>Other federal grants</t>
  </si>
  <si>
    <t>Other state funding (including DSH funding)</t>
  </si>
  <si>
    <t>Other county mental health or SUD funding</t>
  </si>
  <si>
    <t>Other foundation funding</t>
  </si>
  <si>
    <t>Summary</t>
  </si>
  <si>
    <t>Total Annual Projection (Year One)</t>
  </si>
  <si>
    <t>Total Annual Projection (Year Two)</t>
  </si>
  <si>
    <t>Total Annual Projection (Year Three)</t>
  </si>
  <si>
    <t>Total projected expenditures (all BH funding streams/ programs) (auto-populated)</t>
  </si>
  <si>
    <t>Total projected unspent BHSA funds</t>
  </si>
  <si>
    <t>Auto-validation: Table 1: Behavioral Health Care Continuum Projected Expenditures</t>
  </si>
  <si>
    <t>Auto-validation: Table 2: Other County Expenditures</t>
  </si>
  <si>
    <t>To complete Table Five, counties must:</t>
  </si>
  <si>
    <t xml:space="preserve">  </t>
  </si>
  <si>
    <r>
      <rPr>
        <b/>
        <sz val="11"/>
        <rFont val="Calibri"/>
        <family val="2"/>
        <scheme val="minor"/>
      </rPr>
      <t xml:space="preserve">Rows 16 through 27, 41 through 55, and 65 through 78: </t>
    </r>
    <r>
      <rPr>
        <sz val="11"/>
        <rFont val="Calibri"/>
        <family val="2"/>
        <scheme val="minor"/>
      </rPr>
      <t xml:space="preserve">Input their projected expenditures for each BHSA component service category or program for each year. </t>
    </r>
  </si>
  <si>
    <r>
      <rPr>
        <b/>
        <sz val="11"/>
        <rFont val="Calibri"/>
        <family val="2"/>
        <scheme val="minor"/>
      </rPr>
      <t>Row 29:</t>
    </r>
    <r>
      <rPr>
        <sz val="11"/>
        <rFont val="Calibri"/>
        <family val="2"/>
        <scheme val="minor"/>
      </rPr>
      <t xml:space="preserve"> Input the total dollar amount for Housing Interventions programs and services that will be dedicated to the chronically homeless population. This amount should equal  50% of Housing Interventions component allocations.</t>
    </r>
  </si>
  <si>
    <r>
      <rPr>
        <b/>
        <sz val="11"/>
        <rFont val="Calibri"/>
        <family val="2"/>
        <scheme val="minor"/>
      </rPr>
      <t xml:space="preserve">Rows 31, 58, 81: </t>
    </r>
    <r>
      <rPr>
        <sz val="11"/>
        <rFont val="Calibri"/>
        <family val="2"/>
        <scheme val="minor"/>
      </rPr>
      <t xml:space="preserve">Input the total projected allocation for each BHSA component for each year.  </t>
    </r>
  </si>
  <si>
    <r>
      <t xml:space="preserve">Rows 32, 59, 82: </t>
    </r>
    <r>
      <rPr>
        <sz val="11"/>
        <rFont val="Calibri"/>
        <family val="2"/>
        <scheme val="minor"/>
      </rPr>
      <t xml:space="preserve">Input the total projected expenditures for each BHSA component for each year. </t>
    </r>
  </si>
  <si>
    <r>
      <t xml:space="preserve">Rows 35, 62, 85: </t>
    </r>
    <r>
      <rPr>
        <sz val="11"/>
        <rFont val="Calibri"/>
        <family val="2"/>
        <scheme val="minor"/>
      </rPr>
      <t>Input the total dollar amount projected to be added to each funding component from the local prudent reserve (if applicable)</t>
    </r>
  </si>
  <si>
    <r>
      <t xml:space="preserve">Rows 35, 62, and 85: </t>
    </r>
    <r>
      <rPr>
        <sz val="11"/>
        <rFont val="Calibri"/>
        <family val="2"/>
        <scheme val="minor"/>
      </rPr>
      <t xml:space="preserve">Input the total dollar amount projected to be transferred out of each BHSA component into their prudent reserve. </t>
    </r>
  </si>
  <si>
    <r>
      <t xml:space="preserve">Rows 91 and 92: </t>
    </r>
    <r>
      <rPr>
        <sz val="11"/>
        <rFont val="Calibri"/>
        <family val="2"/>
        <scheme val="minor"/>
      </rPr>
      <t xml:space="preserve">Please input the estimated unduplicated count of individuals that will be served across all BHSA-funded programs. </t>
    </r>
  </si>
  <si>
    <t xml:space="preserve">All other rows will be auto-populated by DHCS. </t>
  </si>
  <si>
    <t>Table Five: BHSA Components</t>
  </si>
  <si>
    <t>TYPE OF SERVICE</t>
  </si>
  <si>
    <t>Projected Expenditures - BHSA Funding ONLY</t>
  </si>
  <si>
    <t>Projected Individuals to be Served (May be duplicated)</t>
  </si>
  <si>
    <t>Year 1</t>
  </si>
  <si>
    <t>Year 2</t>
  </si>
  <si>
    <t>Year 3</t>
  </si>
  <si>
    <t>Eligible Adults/Older Adults</t>
  </si>
  <si>
    <t>Housing Intervention Category (1)</t>
  </si>
  <si>
    <t>HI Programs/Services</t>
  </si>
  <si>
    <t>Rental Subsidies</t>
  </si>
  <si>
    <t xml:space="preserve">Operating Subsidies </t>
  </si>
  <si>
    <t>Shared Housing</t>
  </si>
  <si>
    <t>Separate the 3 components into different sheets</t>
  </si>
  <si>
    <t>Family Housing for Eligible Children and Youth</t>
  </si>
  <si>
    <t>Nonfederal Share of Transitional Rent</t>
  </si>
  <si>
    <t xml:space="preserve">Other Housing Supports, Including Community Supports </t>
  </si>
  <si>
    <t>Start total summaries on top for each component for each component</t>
  </si>
  <si>
    <t>Capital Development Projects</t>
  </si>
  <si>
    <t>Project-Based Housing Assistance</t>
  </si>
  <si>
    <t>Dedicated MHSA INN</t>
  </si>
  <si>
    <t>Gray out cells where you cannot enter data. Blue highlight cells you enter yourself.</t>
  </si>
  <si>
    <t>Dedicated BHSA INN</t>
  </si>
  <si>
    <t>Transfers into Housing Flex Pools</t>
  </si>
  <si>
    <t>Housing Flex Pool Expenditures</t>
  </si>
  <si>
    <t>Subtotal</t>
  </si>
  <si>
    <t>add to other components</t>
  </si>
  <si>
    <t>Housing Interventions Administrative Information</t>
  </si>
  <si>
    <t>Total Housing Interventions Funds Dedicated to Chronically Homeless Population</t>
  </si>
  <si>
    <t>Total Housing Intervention Funds Dedicated to Serving Individuals with an SUD</t>
  </si>
  <si>
    <t>Total Housing Interventions Funding</t>
  </si>
  <si>
    <t>Total Housing Interventions Expenditures</t>
  </si>
  <si>
    <t>Housing Interventions Transfer Information</t>
  </si>
  <si>
    <t>Transfers to Housing Interventions from Local Prudent Reserve</t>
  </si>
  <si>
    <t>Transfers to Prudent Reserve (2)</t>
  </si>
  <si>
    <t>Housing Interventions Validation (auto-populated based on inputs above)</t>
  </si>
  <si>
    <t>Housing Intervention Funds Dedicated to Capital Development/Total Housing Interventions Funding (3)</t>
  </si>
  <si>
    <t>Housing Interventions Funds Dedicated to Chronically Homeless Population/Total Housing Interventions Funding (4)</t>
  </si>
  <si>
    <t>Full Service Partnership Category (5)</t>
  </si>
  <si>
    <t>FSP Programs/Services</t>
  </si>
  <si>
    <t>Mental Health Services</t>
  </si>
  <si>
    <t>Supportive Services</t>
  </si>
  <si>
    <t>SUD Treatment Services</t>
  </si>
  <si>
    <t>Assertive Community Treatment (ACT)</t>
  </si>
  <si>
    <t xml:space="preserve">Forensic Assertive Community Treatment (FACT) Fidelity </t>
  </si>
  <si>
    <t>Individual Placement and Support (IPS) Model of Supported Employment</t>
  </si>
  <si>
    <t>High Fidelity Wraparound</t>
  </si>
  <si>
    <t>Assertive Field-Based Initiation for SUD Treatment Services</t>
  </si>
  <si>
    <t>Medications for Addiction Treatment (MAT)</t>
  </si>
  <si>
    <t>Outpatient Behavioral Health Services for Ongoing Evaluation and Stabilization</t>
  </si>
  <si>
    <t>Engagement Services to Maintain Enrolled Individuals in their Treatment Plan</t>
  </si>
  <si>
    <t>Other Evidence-Based Services and Treatment Models</t>
  </si>
  <si>
    <t>Service Planning Processes pursuant to Sections 5806 or 5868 and all services identified during the applicable process</t>
  </si>
  <si>
    <t>FSP Administrative Information</t>
  </si>
  <si>
    <t>Full Service Partnership Administration</t>
  </si>
  <si>
    <t>Total Full Service Partnership Funding</t>
  </si>
  <si>
    <t>Total Full Service Partnership Expenditures</t>
  </si>
  <si>
    <t>FSP Transfer Information</t>
  </si>
  <si>
    <t>Transfers to FSP from Local Prudent Reserve</t>
  </si>
  <si>
    <t>Transfers to Prudent Reserve</t>
  </si>
  <si>
    <t>Behavioral Health Services and Supports Category (6)</t>
  </si>
  <si>
    <t>BHSS Programs/Services</t>
  </si>
  <si>
    <t>Children's System of Care-Non FSP</t>
  </si>
  <si>
    <t>Adult and Older Adult System of Care, Excluding Populations Identified in 5892(a)((1) and 5892(a)((2)-Non FSP</t>
  </si>
  <si>
    <t>Total Early Intervention Expenditures</t>
  </si>
  <si>
    <t>Total Youth-Focused Early Intervention Expenditures</t>
  </si>
  <si>
    <t>Outreach and Engagement</t>
  </si>
  <si>
    <t>Workforce Education and Training (WET)</t>
  </si>
  <si>
    <t xml:space="preserve">Dedicated BHSA WET funds </t>
  </si>
  <si>
    <t>Dedicated MHSA WET funds</t>
  </si>
  <si>
    <t>Capital Facilities and Technological Needs (CFTN)</t>
  </si>
  <si>
    <t>Dedicated BHSA CF/TN funds</t>
  </si>
  <si>
    <t>Dedicated MHSA CF/TN funds</t>
  </si>
  <si>
    <t>Innovation Behavioral Health</t>
  </si>
  <si>
    <t>BHSS Administrative Information</t>
  </si>
  <si>
    <t>Behavioral Health Services and Supports Administration</t>
  </si>
  <si>
    <t>Total Behavioral Health Services and Supports Funding</t>
  </si>
  <si>
    <t>Total Behavioral Health Services and Supports Expenditures</t>
  </si>
  <si>
    <t>BHSS Transfer Information</t>
  </si>
  <si>
    <t>Transfers to BHSS from Local Prudent Reserve</t>
  </si>
  <si>
    <t>Behavioral Health Services and Supports Validation (auto-populated based on inputs above)</t>
  </si>
  <si>
    <t>BHSS Funds Early Intervention Expenditures/Total Allocated Behavioral Health Services and Support Funds (7)</t>
  </si>
  <si>
    <t>Youth-Focused Early Intervention Expenditures/Total Allocated Early Intervention Funds (8)</t>
  </si>
  <si>
    <t>Projected Individuals to be Served (Unduplicated)</t>
  </si>
  <si>
    <t>Notes</t>
  </si>
  <si>
    <t>1. 5892 (a)(1)(A)(i) 30% of BHS funds distributed to counties</t>
  </si>
  <si>
    <t>2. See 5892(b)(2) for statutory reference to this line item under each BHSF funding bucket.</t>
  </si>
  <si>
    <t>Put notes in other sheets</t>
  </si>
  <si>
    <t>3. Target: no more than 25% 
5892(a)(1)(A)(iii)</t>
  </si>
  <si>
    <t>4. Target: 50% 
5892(a)(1)(A)(ii)</t>
  </si>
  <si>
    <t>5. 5892(a)(2)(A) 35% of BHS funds distributed to counties</t>
  </si>
  <si>
    <t>6. 5892 (a)(3)(A) 35% of BHS funds</t>
  </si>
  <si>
    <t xml:space="preserve">7. Target: 51% or greater. See:
5892 (a)(3)(B)(i): A county shall utilize a majority of Behavioral Health Services and Supports funding for early intervention programs. </t>
  </si>
  <si>
    <t>8. Target: 51% of  Early Intervention</t>
  </si>
  <si>
    <t>Counties shall report all of their planned transfers and approved Housing Intervention Component Exemption 1 in Table Four.</t>
  </si>
  <si>
    <t>Table Four: BHSA Transfers</t>
  </si>
  <si>
    <t>Summary (auto-populated)</t>
  </si>
  <si>
    <t>Housing Intervention</t>
  </si>
  <si>
    <t>Full-Service Partnership</t>
  </si>
  <si>
    <t>Behavioral Health Services and Support</t>
  </si>
  <si>
    <t>Totals</t>
  </si>
  <si>
    <t>Adjusted Total Allocation Percentages (Exemptions and Transfers)</t>
  </si>
  <si>
    <t>Projected Component Allocation (Based on Adjusted Allocation Percentages)</t>
  </si>
  <si>
    <t>Unspent Mental Health Services Act (MHSA) to BHSA</t>
  </si>
  <si>
    <t>Excess Prudent Reserve (PR) to BHSA</t>
  </si>
  <si>
    <t>Behavioral Health Services Fund (BHSF) Housing Intervention Component Exemption  (Ability to change component's overall percentage)</t>
  </si>
  <si>
    <t>Base Component</t>
  </si>
  <si>
    <t>Housing Intervention Component Percentage</t>
  </si>
  <si>
    <t>Housing Intervention Funds</t>
  </si>
  <si>
    <t>Base Percentage</t>
  </si>
  <si>
    <t>Amount Transferring Out</t>
  </si>
  <si>
    <t>Amount Transferring In</t>
  </si>
  <si>
    <t>New Housing Interventions Base Percentage (auto-populated)</t>
  </si>
  <si>
    <t>Transferred To/From</t>
  </si>
  <si>
    <t>Full Service Partnership Percentage</t>
  </si>
  <si>
    <t>Full Service Partnership Funds</t>
  </si>
  <si>
    <t xml:space="preserve">Percentage Added </t>
  </si>
  <si>
    <t>New FSP Base Percentage (auto-populated)</t>
  </si>
  <si>
    <t>Behavioral Health Services and Support Percentage</t>
  </si>
  <si>
    <t>New BHSS Base Percentage (auto-populated)</t>
  </si>
  <si>
    <t xml:space="preserve"> Funding Transfer Request Allocations</t>
  </si>
  <si>
    <t>Housing Intervention Component (1)</t>
  </si>
  <si>
    <t>Base Percentage after Housing Intervention Component Exemption (auto-populated)</t>
  </si>
  <si>
    <t>New Base Percentage after Funding Transfer Request (auto-populated)</t>
  </si>
  <si>
    <t>MHSA Transfers to BHSA</t>
  </si>
  <si>
    <t>MHSA Component</t>
  </si>
  <si>
    <t>Available Unspent BHSA Funds</t>
  </si>
  <si>
    <t>Transferred to Housing Intervention Component</t>
  </si>
  <si>
    <t>Transferred to Full-Service Partnership</t>
  </si>
  <si>
    <t>Transferred to Behavioral Health Services and Support</t>
  </si>
  <si>
    <t>CSS</t>
  </si>
  <si>
    <t>PEI</t>
  </si>
  <si>
    <t>INN</t>
  </si>
  <si>
    <t>WET</t>
  </si>
  <si>
    <t>CFTN</t>
  </si>
  <si>
    <t>Total (auto-populated)</t>
  </si>
  <si>
    <t>Excess Prudent Reserve to BHSA Components</t>
  </si>
  <si>
    <t>Transfer from Prudent Reserve to BHSA Component Allocation</t>
  </si>
  <si>
    <t>Amount</t>
  </si>
  <si>
    <r>
      <t>Estimated Local Prudent Reserve Balance At End of Previous Fiscal Year</t>
    </r>
    <r>
      <rPr>
        <strike/>
        <sz val="12"/>
        <rFont val="Segoe UI"/>
        <family val="2"/>
      </rPr>
      <t xml:space="preserve"> </t>
    </r>
  </si>
  <si>
    <t>Local Prudent Reserve Maximum (2)</t>
  </si>
  <si>
    <t>Excess Prudent Reserve Funding that must be transferred</t>
  </si>
  <si>
    <t>Housing Intervention (3)</t>
  </si>
  <si>
    <t>FSP</t>
  </si>
  <si>
    <t>BHSS (4)</t>
  </si>
  <si>
    <t>Total Transferred Excess Prudent Reserve (auto-populated)</t>
  </si>
  <si>
    <t>References</t>
  </si>
  <si>
    <t xml:space="preserve">1. BHSA County Policy Manual section 6.B.5 states counties may use up to seven percent of Housing Interventions component funds on outreach and engagement. The amount of funds transferred out of the Housing Interventions component into another funding component must be decreased by a corresponding amount. Counties are not required to use Housing Intervention component funding for outreach and engagement, or other funding transfer requests. It remains at the discretion of the counties to transfer up to a total of 14 percent of its BHSA funds in a fiscal year. </t>
  </si>
  <si>
    <t xml:space="preserve">2. W&amp;I Code § 5892, subdivision (b)(3)-(4) states a county's prudent reserve must not exceed 20% of average of the totalfunds distributed to the county  Behavioral Health Services Fundover past five years (25% for counties with a population of less than 200,000). </t>
  </si>
  <si>
    <t>3. W&amp;I Code § 5892, subdivision (b)(6)(B) states prudent reserve funding cannot be spent on capital development.</t>
  </si>
  <si>
    <t>4. W&amp;I Code § 5892, subdivision (b)6)(A) states counties must spend prudent reserve funds Housing Intervention, FSP, and/or BHSS programs or services only.</t>
  </si>
  <si>
    <t>To complete Table Nine, counties should consider the following:</t>
  </si>
  <si>
    <t>Unspent MHSA funds should include MHSA funds that are being allocated to the BHSA funding components over  the Integrated Plan Period.</t>
  </si>
  <si>
    <t>Table Nine: MHSA Funding Summary</t>
  </si>
  <si>
    <t>MHSA Funding Summary</t>
  </si>
  <si>
    <t>Housing Interventions</t>
  </si>
  <si>
    <t>Full Service Partnerships</t>
  </si>
  <si>
    <t>Behavioral Health Services and Supports</t>
  </si>
  <si>
    <t>Estimated Unspent MHSA Funds</t>
  </si>
  <si>
    <t>Total Housing Interventions Funding (1)</t>
  </si>
  <si>
    <t>Projected Expenditures - All Other Funding Sources</t>
  </si>
  <si>
    <t>Housing Interventions Component Programs/Services</t>
  </si>
  <si>
    <t>Non-Time Limited Permanent Settings (e.g., supportive housing, apartments, single and multi-family homes, shared housing) (2)</t>
  </si>
  <si>
    <t xml:space="preserve">Rental Subsidies </t>
  </si>
  <si>
    <t>Bundled Rental and Operating Subsidies</t>
  </si>
  <si>
    <t>% of Rental and Operating Subsidies Administered through Flex Pools</t>
  </si>
  <si>
    <t>Time Limited Interim Settings (e.g., hotel and motel stays, non-congregate interim housing models, recuperative care) (2)</t>
  </si>
  <si>
    <t xml:space="preserve">Other Housing Supports: Landlord Outreach and Mitigation Funds) (2) </t>
  </si>
  <si>
    <t xml:space="preserve">Other Housing Supports: Participant Assistant Funds (2) </t>
  </si>
  <si>
    <t xml:space="preserve">Other Housing Supports: Housing Transition Navigation Services and Housing Tenancy Sustaining Services (2) </t>
  </si>
  <si>
    <t>Other Housing Supports: Outreach and Engagement (2)</t>
  </si>
  <si>
    <t xml:space="preserve">Capital Development Projects </t>
  </si>
  <si>
    <t>Housing Flex Pool Expenditures (start-up expenditures)</t>
  </si>
  <si>
    <t>Innovative Housing Intervention Pilots and Projects</t>
  </si>
  <si>
    <t>Subtotal (auto-populated)</t>
  </si>
  <si>
    <t>Housing Interventions Component Administrative Information</t>
  </si>
  <si>
    <t>Housing Interventions Component Administration</t>
  </si>
  <si>
    <t>Total Housing Interventions Expenditures (auto-populated)</t>
  </si>
  <si>
    <t>Housing Interventions Populations to be Served</t>
  </si>
  <si>
    <t>Total Housing Interventions Component Funds Dedicated to Chronically Homeless Population (5)</t>
  </si>
  <si>
    <t>Total Housing Interventions Component Funds Dedicated to Serving Individuals with a SUD only (5)</t>
  </si>
  <si>
    <r>
      <t>Transfers into Housing Intervention component</t>
    </r>
    <r>
      <rPr>
        <sz val="12"/>
        <color rgb="FFC00000"/>
        <rFont val="Segoe UI"/>
        <family val="2"/>
      </rPr>
      <t xml:space="preserve"> </t>
    </r>
    <r>
      <rPr>
        <sz val="12"/>
        <color rgb="FF000000"/>
        <rFont val="Segoe UI"/>
        <family val="2"/>
      </rPr>
      <t>from Local Prudent Reserve</t>
    </r>
  </si>
  <si>
    <t>Transfers out of Housing Intervention component into Local Prudent Reserve (6)</t>
  </si>
  <si>
    <t>Housing Interventions Component Funds Validation (auto-populated based on inputs above)</t>
  </si>
  <si>
    <t>Housing Intervention Component Funds Dedicated to Capital Development/Total Housing Interventions  Funding (7) (auto-populated)</t>
  </si>
  <si>
    <t>Housing Interventions Component Funds Dedicated to Chronically Homeless Population/Total Housing Intervention Component  Funding (8) (auto-populated)</t>
  </si>
  <si>
    <t>1.  W&amp;I Code § 5892, subdivision (a)(1)(A)(i) states 30% of BHSA funds distributed to counties shall be used for Housing Interventions.</t>
  </si>
  <si>
    <t xml:space="preserve">2. See Policy Manual Section 7.C.9 Allowable Expenditures and Related Requirements for further information regarding allowable Housing Interventions expenditures. </t>
  </si>
  <si>
    <t xml:space="preserve">3. Single room occupancy and recovery housing can be interim or permanent. If interim, Housing Interventions is limited to 6 months for those who have exhausted Transitional Rent or 12 months for those not eligible for Transitional Rent. Appendix B of the Policy Manual includes a crosswalk of coverage by select programs. </t>
  </si>
  <si>
    <t xml:space="preserve">4. Congregate settings that have only a small number of individuals per room and sufficient common space (not larger dormitory sleeping halls) and does not include behavioral health residential treatment settings. </t>
  </si>
  <si>
    <t xml:space="preserve">5. Counties must provide Housing Intervention services to eligible children, youth, and adults (defined in W&amp;I Code section 5892) who are chronically homeless, experiencing homelessness, or at risk of homelessness. The provision of BHSA-funded Housing Interventions specifically for individuals with a substance use disorder is optional for counties, per W&amp;I Code section 5891, subdivision (a)(2). </t>
  </si>
  <si>
    <t>6. W&amp;I Code §  5892, subdivision (b)(2).</t>
  </si>
  <si>
    <t>7. W&amp;I Code § 5892, subdivision (a)(1)(A)(iii) states no more than 25% of Housing Interventions funds may be used for capital development.</t>
  </si>
  <si>
    <t xml:space="preserve">8. W&amp;I Code § 5892, subdivision (a)(1)(A)(ii) states 50% of Housing Interventions funds shall be used for housing interventions for persons who are chronically homeless, with a focus on those in encampments. </t>
  </si>
  <si>
    <t xml:space="preserve">Counties shall report their projected expenditures of their Full Service Partnership (FSP) funding for their BHSA allocation component, federal financial participation, and all other non-BHSA funding sources in Table Six. </t>
  </si>
  <si>
    <t>Table Six: BHSA Components</t>
  </si>
  <si>
    <t>Total Full Service Partnership (FSP) Funding</t>
  </si>
  <si>
    <t>Full Service Partnership Category (1)</t>
  </si>
  <si>
    <t>Type of Service</t>
  </si>
  <si>
    <t>Projected Expenditures - Federal Financial Participation</t>
  </si>
  <si>
    <t>Assertive Community Treatment (ACT)(2)</t>
  </si>
  <si>
    <t>Forensic Assertive Community Treatment (FACT) Fidelity (2)</t>
  </si>
  <si>
    <t>FSP Intensive Case Management</t>
  </si>
  <si>
    <t>Individual Placement and Support (IPS) Model of Supported Employment (2)</t>
  </si>
  <si>
    <t xml:space="preserve">Other mental health or supportive services not already captured above (e.g., outreach, other recovery-oriented services, peers, etc.): Please define </t>
  </si>
  <si>
    <t xml:space="preserve">Other substance use disorder treatment services not already captured above (primary SUD FSP programs, innovation, etc,.): Please define </t>
  </si>
  <si>
    <t>Innovative FSP Pilots and Projects</t>
  </si>
  <si>
    <t>Total Full Service Partnership Expenditures (auto-populated)</t>
  </si>
  <si>
    <t>Transfers into FSP component from Local Prudent Reserve</t>
  </si>
  <si>
    <t>Transfers out of FSP component into Local Prudent Reserve</t>
  </si>
  <si>
    <t>1. W&amp;I Code § 5892, subdivision (a)(2)(A) states 35% of BHS funds distributed to counties shall be used for Full Service Partnership Programs.</t>
  </si>
  <si>
    <t>2. May be bundled or un-bundled depending on county BH-CONNECT opt-in.</t>
  </si>
  <si>
    <t>Table Seven: BHSA Components</t>
  </si>
  <si>
    <t>Behavioral Health Services and Supports Category (1)</t>
  </si>
  <si>
    <t xml:space="preserve">Adult and Older Adult System of Care, Excluding Populations Identified in 5892(a)((1) and 5892(a)((2)-Non FSP </t>
  </si>
  <si>
    <t>Early Intervention Expenditures</t>
  </si>
  <si>
    <t xml:space="preserve">Total Youth-Focused (25 years and younger) Early Intervention Expenditures </t>
  </si>
  <si>
    <t>Coordinated Specialty Care for First Episode Psychosis</t>
  </si>
  <si>
    <t>Innovative BHSS Pilots and Projects</t>
  </si>
  <si>
    <t>Total Behavioral Health Services and Supports Expenditures (auto-populated)</t>
  </si>
  <si>
    <t>BHSS Prudent Reserve Transfer Information</t>
  </si>
  <si>
    <t>Transfers into BHSS component from Local Prudent Reserve</t>
  </si>
  <si>
    <t>Transfers out of BHSS component into Local Prudent Reserve</t>
  </si>
  <si>
    <t>BHSS Funds Early Intervention Expenditures/Total BHSS Funding (2)</t>
  </si>
  <si>
    <t>Youth-Focused Early Intervention Expenditures/Total Allocated Early Intervention Funds (3)</t>
  </si>
  <si>
    <t xml:space="preserve">1. W&amp;I Code § 5892, subdivision (a)(3)(A) states 35% of BHS funds distributed to counties shall be used for Behavioral Health Services and Supports (BHSS). </t>
  </si>
  <si>
    <t xml:space="preserve">2. W&amp;I Code § 5892, subdivision (a)(3)(B)(i) states counties shall utilize at least 51% of BHSS funding for early intervention programs. </t>
  </si>
  <si>
    <t xml:space="preserve">3. W&amp;I Code §  5892, subdivision (a)(3)(B)(ii) states that at least 51% of funds allocated for early intervention programs must serve individuals 25 years of age and younger. </t>
  </si>
  <si>
    <t>Counties shall report their projected spending for Behavioral Health Services Act (BHSA) plan administration in Table Eight.</t>
  </si>
  <si>
    <t>Table Eight: BHSA Plan Administration</t>
  </si>
  <si>
    <t>INTEGRATED PLAN ADMINISTRATION AND MONITORING</t>
  </si>
  <si>
    <t>Total Projected Improvement and Monitoring Expenditures</t>
  </si>
  <si>
    <t>Total Projected County Integrated Plan Annual Planning Expenditures</t>
  </si>
  <si>
    <t>New and Ongoing Administrative Costs</t>
  </si>
  <si>
    <t>Administrative Information Validation</t>
  </si>
  <si>
    <t>Improvement and Monitoring Expenditures/Total Annual Revenues of Local Behavioral Health Services Fund  (auto-populated)</t>
  </si>
  <si>
    <t>Total Projected Planning Expenditures/Total Projected Annual Revenues for Local Behavioral Health Services Fund  (auto-populated)</t>
  </si>
  <si>
    <t>Supplemental BHT Implementation Funding (1)</t>
  </si>
  <si>
    <t>1. W&amp;I Code § 5963, subdivision (c) states that any costs incurred for BHSA implementation exceeding the required maximums set forth in W&amp;I Code § 5892, subdivision (e)(1)(B) and  W&amp;I Code § 5892, subdivision (e)(2)(B) will be included in the Governors 2024-2025 May Revision.</t>
  </si>
  <si>
    <t>Table Nine: Estimated Local Prudent Reserve Balance</t>
  </si>
  <si>
    <t xml:space="preserve">Estimated Local Prudent Reserve Balance At End of Previous Fiscal Year </t>
  </si>
  <si>
    <t>Local Prudent Reserve Maximum (1)</t>
  </si>
  <si>
    <t>Excess Prudent Reserve Funds (auto-populated)</t>
  </si>
  <si>
    <t>Total prudent reserve funds above prudent reserve maximum allocated to Housing Interventions</t>
  </si>
  <si>
    <t>Total prudent reservice funds above maximum allocated to Full Service Partnerships</t>
  </si>
  <si>
    <t>Total prudent reserve funds above maximum allocated to Behavioral Health Services and Supports</t>
  </si>
  <si>
    <t>Total Excess Prudent Reserve Funds allocated to BHSA  Component Allocations (auto-populated)</t>
  </si>
  <si>
    <t>Auto-validation: allocation of all excess Prudent Reserve Funds</t>
  </si>
  <si>
    <t>Total Contributions Into the Local Prudent Reserve (auto-populated)</t>
  </si>
  <si>
    <t>Total Distributions From the Local Prudent Reserve (auto-populated)</t>
  </si>
  <si>
    <t xml:space="preserve">1. W&amp;I Code § 5892, subdivision (b)(3)-(4) states a county's prudent reserve must not exceed 20% of average of the totalfunds distributed to the county  Behavioral Health Services Fundover past five years (25% for counties with a population of less than 200,000). </t>
  </si>
  <si>
    <t xml:space="preserve">Counties will complete Tables One through Nine prior to completing Table Ten. Data on other tables will auto-populate to Table Ten. </t>
  </si>
  <si>
    <t>Table Ten: BHSA Funding Summary (auto-populated)</t>
  </si>
  <si>
    <r>
      <t>Full</t>
    </r>
    <r>
      <rPr>
        <b/>
        <sz val="12"/>
        <color rgb="FFFF0000"/>
        <rFont val="Segoe UI"/>
        <family val="2"/>
      </rPr>
      <t>-</t>
    </r>
    <r>
      <rPr>
        <b/>
        <sz val="12"/>
        <rFont val="Segoe UI"/>
        <family val="2"/>
      </rPr>
      <t>Service Partnerships</t>
    </r>
  </si>
  <si>
    <t>Total</t>
  </si>
  <si>
    <t>Allocation Percentage, with Transfers</t>
  </si>
  <si>
    <t>Year One Component Allocations</t>
  </si>
  <si>
    <t>Year Two Component Allocations</t>
  </si>
  <si>
    <t>Year Three Component Allocations</t>
  </si>
  <si>
    <t>BHSA Funding Summary</t>
  </si>
  <si>
    <t>Estimated Unspent Funds From Prior Fiscal Years (Including MHSA Funds)</t>
  </si>
  <si>
    <t>Transfers Into PR</t>
  </si>
  <si>
    <t>Transfers From PR</t>
  </si>
  <si>
    <t>Estimated Total Available Funding for Year One</t>
  </si>
  <si>
    <t>Estimated Total Year One Expenditures</t>
  </si>
  <si>
    <t>Transfers from PR</t>
  </si>
  <si>
    <t>Estimated Total Available Funding for Year Two</t>
  </si>
  <si>
    <t>Estimated Total Year Two Expenditures</t>
  </si>
  <si>
    <t>Estimated Total Available Funding for Year Three</t>
  </si>
  <si>
    <t>Estimated Total Year Three Expenditures</t>
  </si>
  <si>
    <r>
      <rPr>
        <b/>
        <sz val="12"/>
        <rFont val="Segoe UI"/>
        <family val="2"/>
      </rPr>
      <t>Row 24:</t>
    </r>
    <r>
      <rPr>
        <sz val="12"/>
        <rFont val="Segoe UI"/>
        <family val="2"/>
      </rPr>
      <t xml:space="preserve"> total projected expenditures will be auto-populated from rows 19 through 22. </t>
    </r>
  </si>
  <si>
    <r>
      <rPr>
        <b/>
        <sz val="12"/>
        <rFont val="Segoe UI"/>
        <family val="2"/>
      </rPr>
      <t>Rows 19 through 34:</t>
    </r>
    <r>
      <rPr>
        <sz val="12"/>
        <rFont val="Segoe UI"/>
        <family val="2"/>
      </rPr>
      <t xml:space="preserve"> counties shall report projected expenditures for each funding source/program. </t>
    </r>
  </si>
  <si>
    <r>
      <rPr>
        <b/>
        <sz val="12"/>
        <rFont val="Segoe UI"/>
        <family val="2"/>
      </rPr>
      <t>Row 22:</t>
    </r>
    <r>
      <rPr>
        <sz val="12"/>
        <rFont val="Segoe UI"/>
        <family val="2"/>
      </rPr>
      <t xml:space="preserve"> for State General Fund, include funds received for the non-federal share of Medi-Cal payments. </t>
    </r>
  </si>
  <si>
    <r>
      <rPr>
        <b/>
        <sz val="12"/>
        <rFont val="Segoe UI"/>
        <family val="2"/>
      </rPr>
      <t>Row 36:</t>
    </r>
    <r>
      <rPr>
        <sz val="12"/>
        <rFont val="Segoe UI"/>
        <family val="2"/>
      </rPr>
      <t xml:space="preserve"> total expenditures will be auto-populated from rows 19 through 34.</t>
    </r>
  </si>
  <si>
    <r>
      <rPr>
        <b/>
        <sz val="12"/>
        <rFont val="Segoe UI"/>
        <family val="2"/>
      </rPr>
      <t>Rows 38 and 39:</t>
    </r>
    <r>
      <rPr>
        <sz val="12"/>
        <rFont val="Segoe UI"/>
        <family val="2"/>
      </rPr>
      <t xml:space="preserve"> will be auto-validated by DHCS against total projected expenditures in Tables One and Two.</t>
    </r>
  </si>
  <si>
    <r>
      <rPr>
        <b/>
        <sz val="12"/>
        <rFont val="Segoe UI"/>
        <family val="2"/>
      </rPr>
      <t>Rows 38-47:</t>
    </r>
    <r>
      <rPr>
        <sz val="12"/>
        <rFont val="Segoe UI"/>
        <family val="2"/>
      </rPr>
      <t xml:space="preserve"> this section will be auto-populated from the sections below it.</t>
    </r>
  </si>
  <si>
    <r>
      <rPr>
        <b/>
        <sz val="12"/>
        <rFont val="Segoe UI"/>
        <family val="2"/>
      </rPr>
      <t>Rows 38, 41, and 44:</t>
    </r>
    <r>
      <rPr>
        <sz val="12"/>
        <rFont val="Segoe UI"/>
        <family val="2"/>
      </rPr>
      <t xml:space="preserve"> the total adjusted allocation percentages for each component, inclusive of both exemptions and transfers.</t>
    </r>
  </si>
  <si>
    <r>
      <rPr>
        <b/>
        <sz val="12"/>
        <rFont val="Segoe UI"/>
        <family val="2"/>
      </rPr>
      <t>Rows 39, 42, and 45:</t>
    </r>
    <r>
      <rPr>
        <sz val="12"/>
        <rFont val="Segoe UI"/>
        <family val="2"/>
      </rPr>
      <t xml:space="preserve"> is the projected amount of funding, in dollars, based on the adjusted total allocation percentages. </t>
    </r>
  </si>
  <si>
    <r>
      <rPr>
        <b/>
        <sz val="12"/>
        <rFont val="Segoe UI"/>
        <family val="2"/>
      </rPr>
      <t>Row 46:</t>
    </r>
    <r>
      <rPr>
        <sz val="12"/>
        <rFont val="Segoe UI"/>
        <family val="2"/>
      </rPr>
      <t xml:space="preserve"> reflects the unspent MHSA funding that will be transferred to each of the Behavioral Health Services Act (BHSA) component allocations.</t>
    </r>
  </si>
  <si>
    <r>
      <rPr>
        <b/>
        <sz val="12"/>
        <rFont val="Segoe UI"/>
        <family val="2"/>
      </rPr>
      <t xml:space="preserve">Row 47: </t>
    </r>
    <r>
      <rPr>
        <sz val="12"/>
        <rFont val="Segoe UI"/>
        <family val="2"/>
      </rPr>
      <t>reflects the excess prudent reserve funding that will be transferred to each of the BHSA components.</t>
    </r>
  </si>
  <si>
    <r>
      <rPr>
        <b/>
        <sz val="12"/>
        <rFont val="Segoe UI"/>
        <family val="2"/>
      </rPr>
      <t>Row 52:</t>
    </r>
    <r>
      <rPr>
        <sz val="12"/>
        <rFont val="Segoe UI"/>
        <family val="2"/>
      </rPr>
      <t xml:space="preserve"> if your county has an approved housing exemption, enter the percent of funds you are moving out of the other components and into Housing interventions in C52. Enter this percentage as a positive value. </t>
    </r>
  </si>
  <si>
    <r>
      <rPr>
        <b/>
        <sz val="12"/>
        <rFont val="Segoe UI"/>
        <family val="2"/>
      </rPr>
      <t xml:space="preserve">Rows 56 and 60: </t>
    </r>
    <r>
      <rPr>
        <sz val="12"/>
        <rFont val="Segoe UI"/>
        <family val="2"/>
      </rPr>
      <t xml:space="preserve">enter the percentage transferred from Housing Interventions for Full Service Partnerships (FSP) and Behavioral Health Services and Supports (BHSS), respectively. </t>
    </r>
  </si>
  <si>
    <r>
      <rPr>
        <b/>
        <sz val="12"/>
        <rFont val="Segoe UI"/>
        <family val="2"/>
      </rPr>
      <t>Rows 53, 57, and 61:</t>
    </r>
    <r>
      <rPr>
        <sz val="12"/>
        <rFont val="Segoe UI"/>
        <family val="2"/>
      </rPr>
      <t xml:space="preserve"> the updated base percentage will be auto-populated for Housing Interventions, FSP, and BHSS, respectively. </t>
    </r>
  </si>
  <si>
    <r>
      <rPr>
        <b/>
        <sz val="12"/>
        <rFont val="Segoe UI"/>
        <family val="2"/>
      </rPr>
      <t>Rows 65, 71, and 77:</t>
    </r>
    <r>
      <rPr>
        <sz val="12"/>
        <rFont val="Segoe UI"/>
        <family val="2"/>
      </rPr>
      <t xml:space="preserve"> auto-populated.</t>
    </r>
  </si>
  <si>
    <r>
      <rPr>
        <b/>
        <sz val="12"/>
        <rFont val="Segoe UI"/>
        <family val="2"/>
      </rPr>
      <t>Rows 66, 72, and 78:</t>
    </r>
    <r>
      <rPr>
        <sz val="12"/>
        <rFont val="Segoe UI"/>
        <family val="2"/>
      </rPr>
      <t xml:space="preserve"> Enter the transfer-out percentage as a positive number. It will automatically display as a negative value in the cell. </t>
    </r>
  </si>
  <si>
    <r>
      <rPr>
        <b/>
        <sz val="12"/>
        <rFont val="Segoe UI"/>
        <family val="2"/>
      </rPr>
      <t>Rows 67, 73, and 79:</t>
    </r>
    <r>
      <rPr>
        <sz val="12"/>
        <rFont val="Segoe UI"/>
        <family val="2"/>
      </rPr>
      <t xml:space="preserve"> enter your transfer in percentage as a positive number. </t>
    </r>
  </si>
  <si>
    <r>
      <rPr>
        <b/>
        <sz val="12"/>
        <rFont val="Segoe UI"/>
        <family val="2"/>
      </rPr>
      <t>Rows 68, 74, and 80:</t>
    </r>
    <r>
      <rPr>
        <sz val="12"/>
        <rFont val="Segoe UI"/>
        <family val="2"/>
      </rPr>
      <t xml:space="preserve"> the new base percentage is auto-populated for each year.</t>
    </r>
  </si>
  <si>
    <r>
      <rPr>
        <b/>
        <sz val="12"/>
        <rFont val="Segoe UI"/>
        <family val="2"/>
      </rPr>
      <t>Row 88:</t>
    </r>
    <r>
      <rPr>
        <sz val="12"/>
        <rFont val="Segoe UI"/>
        <family val="2"/>
      </rPr>
      <t xml:space="preserve"> the total dollar amount is auto-populated.</t>
    </r>
  </si>
  <si>
    <r>
      <rPr>
        <b/>
        <sz val="12"/>
        <rFont val="Segoe UI"/>
        <family val="2"/>
      </rPr>
      <t>Row 91:</t>
    </r>
    <r>
      <rPr>
        <sz val="12"/>
        <rFont val="Segoe UI"/>
        <family val="2"/>
      </rPr>
      <t xml:space="preserve"> enter the dollar amount of prior year prudent reserve ending balance</t>
    </r>
  </si>
  <si>
    <r>
      <rPr>
        <b/>
        <sz val="12"/>
        <rFont val="Segoe UI"/>
        <family val="2"/>
      </rPr>
      <t>Row 92:</t>
    </r>
    <r>
      <rPr>
        <sz val="12"/>
        <rFont val="Segoe UI"/>
        <family val="2"/>
      </rPr>
      <t xml:space="preserve">  enter the prudent reserve maximum for your county. </t>
    </r>
  </si>
  <si>
    <r>
      <rPr>
        <b/>
        <sz val="12"/>
        <rFont val="Segoe UI"/>
        <family val="2"/>
      </rPr>
      <t>Row 93:</t>
    </r>
    <r>
      <rPr>
        <sz val="12"/>
        <rFont val="Segoe UI"/>
        <family val="2"/>
      </rPr>
      <t xml:space="preserve"> the dollar amount of excess prudent reserve funding to be transferred out of the prudent reserve will auto-populate. </t>
    </r>
  </si>
  <si>
    <r>
      <rPr>
        <b/>
        <sz val="12"/>
        <rFont val="Segoe UI"/>
        <family val="2"/>
      </rPr>
      <t>Row 94-96:</t>
    </r>
    <r>
      <rPr>
        <sz val="12"/>
        <rFont val="Segoe UI"/>
        <family val="2"/>
      </rPr>
      <t xml:space="preserve"> enter the amount of excess prudent reserve funds to allocated to each component.</t>
    </r>
  </si>
  <si>
    <r>
      <rPr>
        <b/>
        <sz val="12"/>
        <rFont val="Segoe UI"/>
        <family val="2"/>
      </rPr>
      <t>Row 97:</t>
    </r>
    <r>
      <rPr>
        <sz val="12"/>
        <rFont val="Segoe UI"/>
        <family val="2"/>
      </rPr>
      <t xml:space="preserve"> auto-populated.</t>
    </r>
  </si>
  <si>
    <r>
      <rPr>
        <b/>
        <sz val="12"/>
        <rFont val="Segoe UI"/>
        <family val="2"/>
      </rPr>
      <t>Row 35:</t>
    </r>
    <r>
      <rPr>
        <sz val="12"/>
        <rFont val="Segoe UI"/>
        <family val="2"/>
      </rPr>
      <t xml:space="preserve"> the proportion of funding used for improvement and monitoring will be auto-populated from rows 30 and 34.</t>
    </r>
  </si>
  <si>
    <r>
      <rPr>
        <b/>
        <sz val="12"/>
        <rFont val="Segoe UI"/>
        <family val="2"/>
      </rPr>
      <t>Row 36:</t>
    </r>
    <r>
      <rPr>
        <sz val="12"/>
        <rFont val="Segoe UI"/>
        <family val="2"/>
      </rPr>
      <t xml:space="preserve"> the proportion of funding used for planning expenditures will be auto-populated from rows 31 and 34.</t>
    </r>
  </si>
  <si>
    <r>
      <rPr>
        <b/>
        <sz val="12"/>
        <rFont val="Segoe UI"/>
        <family val="2"/>
      </rPr>
      <t>Rows 18 and 19:</t>
    </r>
    <r>
      <rPr>
        <sz val="12"/>
        <rFont val="Segoe UI"/>
        <family val="2"/>
      </rPr>
      <t xml:space="preserve"> dollar amounts will be auto-populated from Table 4 rows 91 and 92</t>
    </r>
  </si>
  <si>
    <r>
      <rPr>
        <b/>
        <sz val="12"/>
        <rFont val="Segoe UI"/>
        <family val="2"/>
      </rPr>
      <t xml:space="preserve">Row 20: </t>
    </r>
    <r>
      <rPr>
        <sz val="12"/>
        <rFont val="Segoe UI"/>
        <family val="2"/>
      </rPr>
      <t>total excess prudent reserve dollars will be auto-populated from rows 18 and 19.</t>
    </r>
  </si>
  <si>
    <r>
      <rPr>
        <b/>
        <sz val="12"/>
        <rFont val="Segoe UI"/>
        <family val="2"/>
      </rPr>
      <t>Rows 21-23:</t>
    </r>
    <r>
      <rPr>
        <sz val="12"/>
        <rFont val="Segoe UI"/>
        <family val="2"/>
      </rPr>
      <t xml:space="preserve"> total dollar amounts will be auto-populated from Table 4, rows 94-96.</t>
    </r>
  </si>
  <si>
    <r>
      <rPr>
        <b/>
        <sz val="12"/>
        <rFont val="Segoe UI"/>
        <family val="2"/>
      </rPr>
      <t>Row 22:</t>
    </r>
    <r>
      <rPr>
        <sz val="12"/>
        <rFont val="Segoe UI"/>
        <family val="2"/>
      </rPr>
      <t xml:space="preserve"> the new base percentage for each component will be auto-populated from Table 4, row 38.</t>
    </r>
  </si>
  <si>
    <r>
      <rPr>
        <b/>
        <sz val="12"/>
        <rFont val="Segoe UI"/>
        <family val="2"/>
      </rPr>
      <t xml:space="preserve">Rows 32, 39, and 46: </t>
    </r>
    <r>
      <rPr>
        <sz val="12"/>
        <rFont val="Segoe UI"/>
        <family val="2"/>
      </rPr>
      <t>estimated available funding will be auto-populated from rows 28 through 31, 35 through 38, and 42 through 45.</t>
    </r>
  </si>
  <si>
    <r>
      <rPr>
        <b/>
        <sz val="12"/>
        <rFont val="Segoe UI"/>
        <family val="2"/>
      </rPr>
      <t xml:space="preserve">Rows 35 and 42: </t>
    </r>
    <r>
      <rPr>
        <sz val="12"/>
        <rFont val="Segoe UI"/>
        <family val="2"/>
      </rPr>
      <t>The estimated unspent funds from prior fiscal years will be auto-populated from rows 32 and 33 and rows 39 and 40, respectively.</t>
    </r>
  </si>
  <si>
    <t xml:space="preserve">Total Projected Annual Revenues of Local Behavioral Health Services Fund </t>
  </si>
  <si>
    <r>
      <rPr>
        <b/>
        <sz val="12"/>
        <rFont val="Segoe UI"/>
        <family val="2"/>
      </rPr>
      <t>Row 34:</t>
    </r>
    <r>
      <rPr>
        <sz val="12"/>
        <rFont val="Segoe UI"/>
        <family val="2"/>
      </rPr>
      <t xml:space="preserve"> the total projected annual revenues of the Local Behavioral Health Services Fund.</t>
    </r>
  </si>
  <si>
    <t>Projected MHSA-Origin WET and CF/TN Funds Available (exempt from suballocation requirements)</t>
  </si>
  <si>
    <t xml:space="preserve">Estimated MHSA WET Funds </t>
  </si>
  <si>
    <t xml:space="preserve">Estimated MHSA CF/TN Funds </t>
  </si>
  <si>
    <t>Total Estimated Behavioral Health Services and Support Funding 
(BHSA + MHSA Funds)</t>
  </si>
  <si>
    <r>
      <rPr>
        <b/>
        <sz val="12"/>
        <rFont val="Segoe UI"/>
        <family val="2"/>
      </rPr>
      <t>Rows 42-57:</t>
    </r>
    <r>
      <rPr>
        <sz val="12"/>
        <rFont val="Segoe UI"/>
        <family val="2"/>
      </rPr>
      <t xml:space="preserve"> input the projected expenditures and projected slots for each Housing Intervention component service category or program for each year. </t>
    </r>
  </si>
  <si>
    <r>
      <rPr>
        <b/>
        <sz val="12"/>
        <rFont val="Segoe UI"/>
        <family val="2"/>
      </rPr>
      <t>Row 66:</t>
    </r>
    <r>
      <rPr>
        <sz val="12"/>
        <rFont val="Segoe UI"/>
        <family val="2"/>
      </rPr>
      <t xml:space="preserve"> input the total dollar amount projected to be added to Housing Intervention component funds from the prudent reserve, if applicable.</t>
    </r>
  </si>
  <si>
    <r>
      <rPr>
        <b/>
        <sz val="12"/>
        <rFont val="Segoe UI"/>
        <family val="2"/>
      </rPr>
      <t>Row 67:</t>
    </r>
    <r>
      <rPr>
        <sz val="12"/>
        <rFont val="Segoe UI"/>
        <family val="2"/>
      </rPr>
      <t xml:space="preserve"> input the total dollar amount projected to be transferred out of Housing Intervention component funds into the prudent reserve. </t>
    </r>
  </si>
  <si>
    <r>
      <rPr>
        <b/>
        <sz val="12"/>
        <rFont val="Segoe UI"/>
        <family val="2"/>
      </rPr>
      <t>Rows 72 and 73:</t>
    </r>
    <r>
      <rPr>
        <sz val="12"/>
        <rFont val="Segoe UI"/>
        <family val="2"/>
      </rPr>
      <t xml:space="preserve"> input the estimated unduplicated count of individuals that will be served across all Housing Intervention component services.</t>
    </r>
  </si>
  <si>
    <t>Total Estimated Full Service Partnership Funding Received 
(BHSA Funds)</t>
  </si>
  <si>
    <t>Total Estimated Behavioral Health Services and Support Funding Received
(BHSA Funds)</t>
  </si>
  <si>
    <t>Total Estimated Behavioral Health Services and Support Funding Allocated 
(MHSA - Unspent Carryover Funds)</t>
  </si>
  <si>
    <t>Total Estimated Full Service Partnership Funding Allocated 
(MHSA - Unspent Carryover Funds)</t>
  </si>
  <si>
    <t>Total Estimated Full Service Partnership Funding 
(BHSA + MHSA Funds)</t>
  </si>
  <si>
    <r>
      <rPr>
        <b/>
        <sz val="12"/>
        <rFont val="Segoe UI"/>
        <family val="2"/>
      </rPr>
      <t xml:space="preserve">Rows 29-37: </t>
    </r>
    <r>
      <rPr>
        <sz val="12"/>
        <rFont val="Segoe UI"/>
        <family val="2"/>
      </rPr>
      <t xml:space="preserve">input the projected expenditures for each FSP service category or program for each year. </t>
    </r>
  </si>
  <si>
    <r>
      <rPr>
        <b/>
        <sz val="12"/>
        <rFont val="Segoe UI"/>
        <family val="2"/>
      </rPr>
      <t>Row 43:</t>
    </r>
    <r>
      <rPr>
        <sz val="12"/>
        <rFont val="Segoe UI"/>
        <family val="2"/>
      </rPr>
      <t xml:space="preserve"> input the total dollar amount projected to be added to FSP from the prudent reserve, if applicable.</t>
    </r>
  </si>
  <si>
    <r>
      <rPr>
        <b/>
        <sz val="12"/>
        <rFont val="Segoe UI"/>
        <family val="2"/>
      </rPr>
      <t>Row 44:</t>
    </r>
    <r>
      <rPr>
        <sz val="12"/>
        <rFont val="Segoe UI"/>
        <family val="2"/>
      </rPr>
      <t xml:space="preserve"> input the total dollar amount projected to be transferred out of FSP into the prudent reserve. </t>
    </r>
  </si>
  <si>
    <r>
      <rPr>
        <b/>
        <sz val="12"/>
        <rFont val="Segoe UI"/>
        <family val="2"/>
      </rPr>
      <t>Rows 46 and 47:</t>
    </r>
    <r>
      <rPr>
        <sz val="12"/>
        <rFont val="Segoe UI"/>
        <family val="2"/>
      </rPr>
      <t xml:space="preserve"> input the estimated unduplicated count of individuals that will be served across all FSP programs. </t>
    </r>
  </si>
  <si>
    <t>Total Estimated Behavioral Health Services and Support Funding Received 
(BHSA Funds)</t>
  </si>
  <si>
    <r>
      <t>Estimated Year One Component Allocations</t>
    </r>
    <r>
      <rPr>
        <b/>
        <i/>
        <sz val="12"/>
        <rFont val="Segoe UI"/>
        <family val="2"/>
      </rPr>
      <t xml:space="preserve"> (BHSA Funding Only)</t>
    </r>
  </si>
  <si>
    <r>
      <t xml:space="preserve">Estimated New Year Two Component Allocations </t>
    </r>
    <r>
      <rPr>
        <b/>
        <i/>
        <sz val="12"/>
        <rFont val="Segoe UI"/>
        <family val="2"/>
      </rPr>
      <t>(BHSA Funding Only)</t>
    </r>
  </si>
  <si>
    <r>
      <t>Estimated New Year Three Component Allocations</t>
    </r>
    <r>
      <rPr>
        <b/>
        <i/>
        <sz val="12"/>
        <rFont val="Segoe UI"/>
        <family val="2"/>
      </rPr>
      <t xml:space="preserve"> (BHSA Funding Only)</t>
    </r>
  </si>
  <si>
    <r>
      <rPr>
        <b/>
        <sz val="12"/>
        <color rgb="FF000000"/>
        <rFont val="Segoe UI"/>
        <family val="2"/>
      </rPr>
      <t>Row 28:</t>
    </r>
    <r>
      <rPr>
        <sz val="12"/>
        <color rgb="FF000000"/>
        <rFont val="Segoe UI"/>
        <family val="2"/>
      </rPr>
      <t xml:space="preserve"> the total amount of unspent MHSA-carryover</t>
    </r>
    <r>
      <rPr>
        <b/>
        <i/>
        <sz val="12"/>
        <color rgb="FF000000"/>
        <rFont val="Segoe UI"/>
        <family val="2"/>
      </rPr>
      <t xml:space="preserve"> </t>
    </r>
    <r>
      <rPr>
        <sz val="12"/>
        <color rgb="FF000000"/>
        <rFont val="Segoe UI"/>
        <family val="2"/>
      </rPr>
      <t>funds from prior fiscal years, will be auto-populated from Table 4 row 46.</t>
    </r>
  </si>
  <si>
    <r>
      <rPr>
        <b/>
        <sz val="12"/>
        <rFont val="Segoe UI"/>
        <family val="2"/>
      </rPr>
      <t xml:space="preserve">Rows 33, 40, and 47: </t>
    </r>
    <r>
      <rPr>
        <sz val="12"/>
        <rFont val="Segoe UI"/>
        <family val="2"/>
      </rPr>
      <t>estimated expenditures for each component will be auto-populated from Table 5, row 61; Table 6, row 41; and Table 7, row 46.</t>
    </r>
  </si>
  <si>
    <r>
      <rPr>
        <b/>
        <sz val="12"/>
        <rFont val="Segoe UI"/>
        <family val="2"/>
      </rPr>
      <t>Row 58:</t>
    </r>
    <r>
      <rPr>
        <sz val="12"/>
        <rFont val="Segoe UI"/>
        <family val="2"/>
      </rPr>
      <t xml:space="preserve"> the sub-total of rows 42 - 57 will be auto-populated, excluding the percentage of rental and operating subsidies administered through Flex Pools.</t>
    </r>
  </si>
  <si>
    <r>
      <rPr>
        <b/>
        <sz val="12"/>
        <rFont val="Segoe UI"/>
        <family val="2"/>
      </rPr>
      <t>Row 61:</t>
    </r>
    <r>
      <rPr>
        <sz val="12"/>
        <rFont val="Segoe UI"/>
        <family val="2"/>
      </rPr>
      <t xml:space="preserve"> the overall total of Housing Intervention expenditures will be auto-populated from rows 58 and 60.</t>
    </r>
  </si>
  <si>
    <r>
      <rPr>
        <b/>
        <sz val="12"/>
        <rFont val="Segoe UI"/>
        <family val="2"/>
      </rPr>
      <t>Row 69:</t>
    </r>
    <r>
      <rPr>
        <sz val="12"/>
        <rFont val="Segoe UI"/>
        <family val="2"/>
      </rPr>
      <t xml:space="preserve"> the proportion of funds dedicated to capital development funds will be auto-populated from rows 55 and 37.</t>
    </r>
  </si>
  <si>
    <r>
      <rPr>
        <b/>
        <sz val="12"/>
        <rFont val="Segoe UI"/>
        <family val="2"/>
      </rPr>
      <t xml:space="preserve">Row 70: </t>
    </r>
    <r>
      <rPr>
        <sz val="12"/>
        <rFont val="Segoe UI"/>
        <family val="2"/>
      </rPr>
      <t>the proportion of funds dedicated to the chronically homeless population will be auto-populated from rows 63 and 37.</t>
    </r>
  </si>
  <si>
    <r>
      <rPr>
        <b/>
        <sz val="12"/>
        <rFont val="Segoe UI"/>
        <family val="2"/>
      </rPr>
      <t>Row 38:</t>
    </r>
    <r>
      <rPr>
        <sz val="12"/>
        <rFont val="Segoe UI"/>
        <family val="2"/>
      </rPr>
      <t xml:space="preserve"> the subtotal of FSP programs/services will be auto-populated from rows 29 through 37.</t>
    </r>
  </si>
  <si>
    <r>
      <rPr>
        <b/>
        <sz val="12"/>
        <rFont val="Segoe UI"/>
        <family val="2"/>
      </rPr>
      <t>Row 41:</t>
    </r>
    <r>
      <rPr>
        <sz val="12"/>
        <rFont val="Segoe UI"/>
        <family val="2"/>
      </rPr>
      <t xml:space="preserve"> total projected expenditures for FSP for each year will be auto-populated from rows 38 and 40.</t>
    </r>
  </si>
  <si>
    <r>
      <rPr>
        <b/>
        <sz val="12"/>
        <rFont val="Segoe UI"/>
        <family val="2"/>
      </rPr>
      <t>Row 37:</t>
    </r>
    <r>
      <rPr>
        <sz val="12"/>
        <rFont val="Segoe UI"/>
        <family val="2"/>
      </rPr>
      <t xml:space="preserve"> will be auto-validated by DHCS against rows 36, 38, and 39. Validation: total projected unspent BHSA funds should total out to $0. </t>
    </r>
  </si>
  <si>
    <t>Projected BHSS Funds transferred to WET or CF/TN</t>
  </si>
  <si>
    <t>BHSS transfer to WET</t>
  </si>
  <si>
    <t>BHSS transfer to CF/TN</t>
  </si>
  <si>
    <t>5. BHSA Policy Manual Ch. 6 § B.8.2.2 states that the share of indirect costs attributed to BHSA funding should be in proportion to the extent the BHSA program benefits from the support activity. Proportional administrative and indirect costs will be verified through the Behavioral Health Outcomes Accountability and Transparency Report (BHOATR). Counties should ensure that their cost-allocation methodology complies with 2 CFR 200 and appropriately distributes costs in proportion.</t>
  </si>
  <si>
    <t>4. BHSA Policy Manual Ch. 6 § B.7.3 states that MHSA WET or CFTN funds transferred into BHSA BHSS will remain WET or CFTN funds and will not be subject to the suballocation requirements. Counties may set aside BHSS funds for WET and CFTN; the reversion period for these specific funds is ten years. All transfers into WET and CFTN are irrevocable and cannot be transferred out of WET and CFTN. Counties may continue to keep separate fund accounts to track their WET and CFTN funds.</t>
  </si>
  <si>
    <r>
      <rPr>
        <b/>
        <sz val="12"/>
        <rFont val="Segoe UI"/>
        <family val="2"/>
      </rPr>
      <t>Rows 61 and 62:</t>
    </r>
    <r>
      <rPr>
        <sz val="12"/>
        <rFont val="Segoe UI"/>
        <family val="2"/>
      </rPr>
      <t xml:space="preserve"> auto-populates projected estimated amount of MHSA WET and CF/TN funds that will be available in the BHSA BHSS component for each year.</t>
    </r>
  </si>
  <si>
    <r>
      <rPr>
        <b/>
        <sz val="12"/>
        <rFont val="Segoe UI"/>
        <family val="2"/>
      </rPr>
      <t>Rows 58 and 59:</t>
    </r>
    <r>
      <rPr>
        <sz val="12"/>
        <rFont val="Segoe UI"/>
        <family val="2"/>
      </rPr>
      <t xml:space="preserve"> input the estimated amount of BHSS funds that will be transferred to WET and CF/TN for each year.</t>
    </r>
  </si>
  <si>
    <r>
      <rPr>
        <b/>
        <sz val="12"/>
        <rFont val="Segoe UI"/>
        <family val="2"/>
      </rPr>
      <t xml:space="preserve">Rows 31-43: </t>
    </r>
    <r>
      <rPr>
        <sz val="12"/>
        <rFont val="Segoe UI"/>
        <family val="2"/>
      </rPr>
      <t xml:space="preserve">input the projected expenditures for each BHSS service category or program for each year. </t>
    </r>
  </si>
  <si>
    <r>
      <rPr>
        <b/>
        <sz val="12"/>
        <rFont val="Segoe UI"/>
        <family val="2"/>
      </rPr>
      <t>Row 44:</t>
    </r>
    <r>
      <rPr>
        <sz val="12"/>
        <rFont val="Segoe UI"/>
        <family val="2"/>
      </rPr>
      <t xml:space="preserve"> the subtotal for projected expenditures will be auto-populated from rows 31-33, 36, 37, 40, and 43.</t>
    </r>
  </si>
  <si>
    <r>
      <rPr>
        <b/>
        <sz val="12"/>
        <rFont val="Segoe UI"/>
        <family val="2"/>
      </rPr>
      <t>Row 47:</t>
    </r>
    <r>
      <rPr>
        <sz val="12"/>
        <rFont val="Segoe UI"/>
        <family val="2"/>
      </rPr>
      <t xml:space="preserve"> the total for projected BHSS expenditures will be auto-populated from rows 44 and 46.</t>
    </r>
  </si>
  <si>
    <r>
      <rPr>
        <b/>
        <sz val="12"/>
        <rFont val="Segoe UI"/>
        <family val="2"/>
      </rPr>
      <t>Row 49:</t>
    </r>
    <r>
      <rPr>
        <sz val="12"/>
        <rFont val="Segoe UI"/>
        <family val="2"/>
      </rPr>
      <t xml:space="preserve"> input the total dollar amount projected to the BHSS funding component from the prudent reserve (if applicable).</t>
    </r>
  </si>
  <si>
    <r>
      <rPr>
        <b/>
        <sz val="12"/>
        <rFont val="Segoe UI"/>
        <family val="2"/>
      </rPr>
      <t xml:space="preserve">Row 50: </t>
    </r>
    <r>
      <rPr>
        <sz val="12"/>
        <rFont val="Segoe UI"/>
        <family val="2"/>
      </rPr>
      <t xml:space="preserve">input the total dollar amount projected to be transferred out of the BHSS funding component into the prudent reserve. </t>
    </r>
  </si>
  <si>
    <r>
      <rPr>
        <b/>
        <sz val="12"/>
        <rFont val="Segoe UI"/>
        <family val="2"/>
      </rPr>
      <t>Row 53:</t>
    </r>
    <r>
      <rPr>
        <sz val="12"/>
        <rFont val="Segoe UI"/>
        <family val="2"/>
      </rPr>
      <t xml:space="preserve"> the proportion of Youth-Focused EI funds will auto-populate from rows 33 and 34.</t>
    </r>
  </si>
  <si>
    <r>
      <rPr>
        <b/>
        <sz val="12"/>
        <rFont val="Segoe UI"/>
        <family val="2"/>
      </rPr>
      <t>Rows 55 and 56:</t>
    </r>
    <r>
      <rPr>
        <sz val="12"/>
        <rFont val="Segoe UI"/>
        <family val="2"/>
      </rPr>
      <t xml:space="preserve"> input the estimated unduplicated count of individuals that will be served across all BHSA-funded programs. </t>
    </r>
  </si>
  <si>
    <r>
      <t xml:space="preserve">Estimated Unspent Funds From Prior Fiscal Years (Including MHSA Funds)
</t>
    </r>
    <r>
      <rPr>
        <b/>
        <i/>
        <sz val="12"/>
        <rFont val="Segoe UI"/>
        <family val="2"/>
      </rPr>
      <t>(Unspent Carryover MHSA Funds)</t>
    </r>
  </si>
  <si>
    <r>
      <rPr>
        <b/>
        <sz val="12"/>
        <color rgb="FF000000"/>
        <rFont val="Segoe UI"/>
        <family val="2"/>
      </rPr>
      <t>Row 55:</t>
    </r>
    <r>
      <rPr>
        <sz val="12"/>
        <color rgb="FF000000"/>
        <rFont val="Segoe UI"/>
        <family val="2"/>
      </rPr>
      <t xml:space="preserve"> enter the base funding for Full Service Partnerships, in dollars, in D55. The base percentage will be auto-populated in C55. </t>
    </r>
    <r>
      <rPr>
        <sz val="12"/>
        <color theme="1"/>
        <rFont val="Segoe UI"/>
        <family val="2"/>
      </rPr>
      <t>See the "Note" for Row 50 related to the total BHSA allocation and plan admin.</t>
    </r>
  </si>
  <si>
    <r>
      <rPr>
        <b/>
        <sz val="12"/>
        <rFont val="Segoe UI"/>
        <family val="2"/>
      </rPr>
      <t>Row 59:</t>
    </r>
    <r>
      <rPr>
        <sz val="12"/>
        <rFont val="Segoe UI"/>
        <family val="2"/>
      </rPr>
      <t xml:space="preserve"> enter the base funding for Behavioral Health Services and Supports, in dollars, in D59. The base percentage will be auto-populated in C59. </t>
    </r>
    <r>
      <rPr>
        <sz val="12"/>
        <color theme="1"/>
        <rFont val="Segoe UI"/>
        <family val="2"/>
      </rPr>
      <t>See the "Note" for Row 50 related to the total BHSA allocation and plan admin.</t>
    </r>
  </si>
  <si>
    <t>Projected Expenditures - Unspent MHSA and BHSA Funding Only</t>
  </si>
  <si>
    <r>
      <rPr>
        <b/>
        <sz val="12"/>
        <color rgb="FF000000"/>
        <rFont val="Segoe UI"/>
      </rPr>
      <t>Row 40:</t>
    </r>
    <r>
      <rPr>
        <sz val="12"/>
        <color rgb="FF000000"/>
        <rFont val="Segoe UI"/>
      </rPr>
      <t xml:space="preserve"> input the projected expenditures for the FSP component's administration for each year (see Policy Manual Chapter 6, Section B.8 Cost Principals). </t>
    </r>
  </si>
  <si>
    <r>
      <rPr>
        <b/>
        <sz val="12"/>
        <color rgb="FF000000"/>
        <rFont val="Segoe UI"/>
      </rPr>
      <t>Row 60:</t>
    </r>
    <r>
      <rPr>
        <sz val="12"/>
        <color rgb="FF000000"/>
        <rFont val="Segoe UI"/>
      </rPr>
      <t xml:space="preserve"> input the projected expenditures for Housing Interventions component's administration for each year (see Policy Manual Chapter 6, Section B.8. Cost Principals).</t>
    </r>
  </si>
  <si>
    <r>
      <rPr>
        <b/>
        <sz val="12"/>
        <color rgb="FF000000"/>
        <rFont val="Segoe UI"/>
      </rPr>
      <t>Row 46:</t>
    </r>
    <r>
      <rPr>
        <sz val="12"/>
        <color rgb="FF000000"/>
        <rFont val="Segoe UI"/>
      </rPr>
      <t xml:space="preserve"> input the total projected expenditures for BHSS administration for each year (see Policy Manual Chapter 6, Section B.8. Cost Principals).</t>
    </r>
  </si>
  <si>
    <r>
      <rPr>
        <b/>
        <sz val="12"/>
        <rFont val="Segoe UI"/>
        <family val="2"/>
      </rPr>
      <t>Columns D through I:</t>
    </r>
    <r>
      <rPr>
        <sz val="12"/>
        <rFont val="Segoe UI"/>
        <family val="2"/>
      </rPr>
      <t xml:space="preserve"> counties shall include their estimated total expenditures for the Integrated Plan period across all behavioral health funding sources and programs </t>
    </r>
  </si>
  <si>
    <t xml:space="preserve">by each Behavioral Health Care Continuum category. </t>
  </si>
  <si>
    <r>
      <rPr>
        <b/>
        <sz val="12"/>
        <rFont val="Segoe UI"/>
        <family val="2"/>
      </rPr>
      <t>Columns J and K:</t>
    </r>
    <r>
      <rPr>
        <sz val="12"/>
        <rFont val="Segoe UI"/>
        <family val="2"/>
      </rPr>
      <t xml:space="preserve"> counties shall input their estimated total count of all individuals served through the county behavioral health system across all funding sources/programs. </t>
    </r>
  </si>
  <si>
    <t>These counts may be duplicated.</t>
  </si>
  <si>
    <r>
      <rPr>
        <b/>
        <sz val="12"/>
        <rFont val="Segoe UI"/>
        <family val="2"/>
      </rPr>
      <t>Row 44:</t>
    </r>
    <r>
      <rPr>
        <sz val="12"/>
        <rFont val="Segoe UI"/>
        <family val="2"/>
      </rPr>
      <t xml:space="preserve"> the total projected expenditures in columns D through I and total projected individuals served annually in columns J and K will be auto-populated from rows 26 </t>
    </r>
  </si>
  <si>
    <t>through 42.</t>
  </si>
  <si>
    <r>
      <t xml:space="preserve">Note: </t>
    </r>
    <r>
      <rPr>
        <sz val="12"/>
        <rFont val="Segoe UI"/>
        <family val="2"/>
      </rPr>
      <t>For a list of all funding streams that should be included in the projected expenditures calculation for each BH Care Continuum Category, please see the Behavioral Health</t>
    </r>
  </si>
  <si>
    <t xml:space="preserve">Services Act (BHSA) County Policy Manual Chapter 3, Section A. </t>
  </si>
  <si>
    <t xml:space="preserve">Reminder: 1) Counties must comply, and must ensure their providers comply, with all applicable conditions for each source of funding, as defined in applicable laws, </t>
  </si>
  <si>
    <t xml:space="preserve">regulations, and guidance, including the BHSA County Policy Manual. 2) in Chapter 6, Section C of the BHSA County Policy Manual, including requiring BHSA-funded providers </t>
  </si>
  <si>
    <t xml:space="preserve">to bill appropriately for services covered by the county’s Medi-Cal  Counties must promote access to care through efficient use of state and county resources as outlined </t>
  </si>
  <si>
    <t xml:space="preserve">Behavioral Health Delivery System and make a good faith effort to seek reimbursement from Medi-Cal managed care plans and commercial health insurance. These policies </t>
  </si>
  <si>
    <t>apply only to non-Housing services that are eligible for both BHSA funding and another funding source, such as Medi-Cal payment, commercial payment, etc.</t>
  </si>
  <si>
    <r>
      <t>Reminder:</t>
    </r>
    <r>
      <rPr>
        <sz val="12"/>
        <rFont val="Segoe UI"/>
        <family val="2"/>
      </rPr>
      <t xml:space="preserve"> 1) Counties must comply, and must ensure their providers comply, with all applicable conditions for each source of funding, as defined in applicable laws, </t>
    </r>
  </si>
  <si>
    <t xml:space="preserve">regulations, and guidance, including the BHSA County Policy Manual. 2) Counties must promote access to care through efficient use of state and county resources as outlined </t>
  </si>
  <si>
    <t xml:space="preserve">in Chapter 6, Section C of the BHSA County Policy Manual, including requiring BHSA-funded providers to bill appropriately for services covered by the county’s </t>
  </si>
  <si>
    <t xml:space="preserve">Medi-Cal Behavioral Health Delivery System and make a good faith effort to seek reimbursement from Medi-Cal managed care plans and commercial health insurance. </t>
  </si>
  <si>
    <t>These policies apply only to non-Housing services that are eligible for both BHSA funding and another funding source, such as Medi-Cal payment, commercial payment, etc.</t>
  </si>
  <si>
    <t xml:space="preserve">Counties shall report their planned expenditures for all behavioral health services and activities, not limited to only BHSA funded services and activites, </t>
  </si>
  <si>
    <t xml:space="preserve">other than those that are part of the Behavioral Health Care Continuum in Table Two. </t>
  </si>
  <si>
    <r>
      <rPr>
        <b/>
        <sz val="12"/>
        <rFont val="Segoe UI"/>
        <family val="2"/>
      </rPr>
      <t xml:space="preserve">Rows 19 through 22: </t>
    </r>
    <r>
      <rPr>
        <sz val="12"/>
        <rFont val="Segoe UI"/>
        <family val="2"/>
      </rPr>
      <t xml:space="preserve">counties shall include their estimated total expenditures for the Integrated Plan period across all behavioral health funding sources </t>
    </r>
  </si>
  <si>
    <t xml:space="preserve">and programs for each category listed. These costs are those that do not easily fit under the categories in Table One, "BH CoC Expenditures." </t>
  </si>
  <si>
    <t xml:space="preserve">For a list of all funding streams that should be included in the projected expenditures calculation for Table Two: Other County Expenditures please see </t>
  </si>
  <si>
    <t xml:space="preserve">the Behavioral Health Services Act County Policy Manual Chapter 3 Section A. </t>
  </si>
  <si>
    <r>
      <t xml:space="preserve">Reminder: </t>
    </r>
    <r>
      <rPr>
        <sz val="12"/>
        <rFont val="Segoe UI"/>
        <family val="2"/>
      </rPr>
      <t xml:space="preserve">1) Counties must comply, and must ensure their providers comply, with all applicable conditions for each source of funding, as defined in </t>
    </r>
  </si>
  <si>
    <t xml:space="preserve">applicable laws, regulations, and guidance, including the BHSA County Policy Manual. 2) Counties must promote access to care through efficient use of </t>
  </si>
  <si>
    <t xml:space="preserve">state and county resources as outlined in Chapter 6, Section C of the BHSA County Policy Manual, including requiring BHSA-funded providers to bill </t>
  </si>
  <si>
    <t xml:space="preserve">appropriately for services covered by the county’s Medi-Cal Behavioral Health Delivery System and make a good faith effort to seek reimbursement from </t>
  </si>
  <si>
    <t xml:space="preserve">Medi-Cal managed care plans and commercial health insurance. These policies apply only to non-Housing services that are eligible for both BHSA funding </t>
  </si>
  <si>
    <t>and another funding source, such as Medi-Cal payment, commercial payment, etc.</t>
  </si>
  <si>
    <t xml:space="preserve">Counties shall report their planned revenue across the county behavioral health delivery system to support all behavioral health services and programs by funding source </t>
  </si>
  <si>
    <t>in Table Three.</t>
  </si>
  <si>
    <r>
      <rPr>
        <b/>
        <sz val="12"/>
        <rFont val="Segoe UI"/>
        <family val="2"/>
      </rPr>
      <t xml:space="preserve">Row 27: </t>
    </r>
    <r>
      <rPr>
        <sz val="12"/>
        <rFont val="Segoe UI"/>
        <family val="2"/>
      </rPr>
      <t xml:space="preserve">for Commercial Insurance (including Medicare), reporting reflects planned reimbursement obtained by county-operated providers, </t>
    </r>
  </si>
  <si>
    <t>not county-contracted providers.</t>
  </si>
  <si>
    <t>regulations, and guidance, including the BHSA County Policy Manual.</t>
  </si>
  <si>
    <t xml:space="preserve">2) Counties must promote access to care through efficient use of state and county resources as outlined in Chapter 6, Section C the BHSA County Policy Manual, </t>
  </si>
  <si>
    <t xml:space="preserve">including requiring BHSA-funded providers to bill appropriately for services covered by the county’s Medi-Cal Behavioral Health Delivery System and make a good faith </t>
  </si>
  <si>
    <t xml:space="preserve">effort to seek reimbursement from Medi-Cal managed care plans and commercial health insurance. These policies apply only to non-Housing services that are eligible for </t>
  </si>
  <si>
    <t>both BHSA funding and another funding source, such as Medi-Cal payment, commercial payment, etc.</t>
  </si>
  <si>
    <r>
      <rPr>
        <b/>
        <sz val="12"/>
        <rFont val="Segoe UI"/>
        <family val="2"/>
      </rPr>
      <t>Row 50:</t>
    </r>
    <r>
      <rPr>
        <sz val="12"/>
        <rFont val="Segoe UI"/>
        <family val="2"/>
      </rPr>
      <t xml:space="preserve"> enter the base funding for Housing Interventions in dollars in D50. The base percentage will be auto-populated in C50. </t>
    </r>
  </si>
  <si>
    <r>
      <rPr>
        <b/>
        <sz val="12"/>
        <color theme="1"/>
        <rFont val="Segoe UI"/>
        <family val="2"/>
      </rPr>
      <t>Note:</t>
    </r>
    <r>
      <rPr>
        <sz val="12"/>
        <color theme="1"/>
        <rFont val="Segoe UI"/>
        <family val="2"/>
      </rPr>
      <t xml:space="preserve"> the base funding available for all three components is net of BHSA plan administration expenses as detailed on tab "8. BHSA_PlanAdmin." For example, a total BHSA allocation of $1 million - </t>
    </r>
  </si>
  <si>
    <t xml:space="preserve">9% Plan Admin (4% I&amp;M for a small county + 5% IP annual planning) = $910,000 total allocation available for all three components. This would result in $273,000 in base funding for HI (30% of $910,000) and $318,500 for both </t>
  </si>
  <si>
    <t>FSP and BHSS (35% of $910,000)".</t>
  </si>
  <si>
    <r>
      <rPr>
        <b/>
        <sz val="12"/>
        <rFont val="Segoe UI"/>
        <family val="2"/>
      </rPr>
      <t>Row 51:</t>
    </r>
    <r>
      <rPr>
        <sz val="12"/>
        <rFont val="Segoe UI"/>
        <family val="2"/>
      </rPr>
      <t xml:space="preserve"> if your county has an approved housing exemption, enter the percent of funds you are moving out of Housing Interventions into the other components in C51. Enter this percentage as a positive value. </t>
    </r>
  </si>
  <si>
    <t>It will automatically display as a negative value in the cell.</t>
  </si>
  <si>
    <r>
      <rPr>
        <b/>
        <sz val="12"/>
        <rFont val="Segoe UI"/>
        <family val="2"/>
      </rPr>
      <t>Note:</t>
    </r>
    <r>
      <rPr>
        <sz val="12"/>
        <rFont val="Segoe UI"/>
        <family val="2"/>
      </rPr>
      <t xml:space="preserve"> If your county plans to use Housing Intervention funds (up to 7 percent) to provide outreach and engagement, the amount of funds the county can transfer out of the Housing Intervention component</t>
    </r>
    <r>
      <rPr>
        <sz val="12"/>
        <color rgb="FFFF0000"/>
        <rFont val="Segoe UI"/>
        <family val="2"/>
      </rPr>
      <t xml:space="preserve"> (Row 66)</t>
    </r>
    <r>
      <rPr>
        <sz val="12"/>
        <rFont val="Segoe UI"/>
        <family val="2"/>
      </rPr>
      <t xml:space="preserve"> </t>
    </r>
  </si>
  <si>
    <t>must be decreased by the corresponding amount. Counties will document the amount dedicated to outreach and engagement in Tab 5. Housing Interventions.</t>
  </si>
  <si>
    <r>
      <rPr>
        <b/>
        <sz val="12"/>
        <rFont val="Segoe UI"/>
        <family val="2"/>
      </rPr>
      <t>Note:</t>
    </r>
    <r>
      <rPr>
        <sz val="12"/>
        <rFont val="Segoe UI"/>
        <family val="2"/>
      </rPr>
      <t xml:space="preserve"> If your county plans to use Housing Intervention funds (up to 7 percent) to provide outreach and engagement, the amount of funds the county can transfer out of the Housing Intervention component </t>
    </r>
    <r>
      <rPr>
        <sz val="12"/>
        <color rgb="FFFF0000"/>
        <rFont val="Segoe UI"/>
        <family val="2"/>
      </rPr>
      <t xml:space="preserve">(Row 66) </t>
    </r>
  </si>
  <si>
    <r>
      <rPr>
        <b/>
        <sz val="12"/>
        <rFont val="Segoe UI"/>
        <family val="2"/>
      </rPr>
      <t>Row 83-87:</t>
    </r>
    <r>
      <rPr>
        <sz val="12"/>
        <rFont val="Segoe UI"/>
        <family val="2"/>
      </rPr>
      <t xml:space="preserve"> enter the amount of MHSA funds by component allocation transferring to each BHSA component. Unspent MHSA funds do not include encumbered WET, CFTN, or INN projects that were operational prior to </t>
    </r>
  </si>
  <si>
    <t>July 1, 2026. Please see Policy Manual Chapter 6, Section 7 for additional information regarding MHSA to BHSA transitions.</t>
  </si>
  <si>
    <r>
      <t xml:space="preserve">Reminder: </t>
    </r>
    <r>
      <rPr>
        <sz val="12"/>
        <rFont val="Segoe UI"/>
        <family val="2"/>
      </rPr>
      <t xml:space="preserve">1) Counties must comply, and must ensure their providers comply, with all applicable conditions for each source of funding, as defined in applicable laws, regulations, and guidance, including the BHSA County Policy </t>
    </r>
  </si>
  <si>
    <t xml:space="preserve">Manual. 2) Counties must promote access to care through efficient use of state and county resources as outlined in Chapter 6, Section C of the BHSA County Policy Manual, including requiring BHSA-funded providers to </t>
  </si>
  <si>
    <t xml:space="preserve">bill appropriately for services covered by the county’s Medi-Cal Behavioral Health Delivery System and make a good faith effort to seek reimbursement from Medi-Cal managed care plans and commercial health insurance. </t>
  </si>
  <si>
    <t xml:space="preserve">Counties shall report their projected expenditures for their BHSA Housing Interventions allocation component. Counties shall report projected expenditures for all </t>
  </si>
  <si>
    <t xml:space="preserve">other non-BHSA funding sources in Table Five. </t>
  </si>
  <si>
    <r>
      <rPr>
        <b/>
        <sz val="12"/>
        <rFont val="Segoe UI"/>
        <family val="2"/>
      </rPr>
      <t>Rows 35-37:</t>
    </r>
    <r>
      <rPr>
        <sz val="12"/>
        <rFont val="Segoe UI"/>
        <family val="2"/>
      </rPr>
      <t xml:space="preserve"> input the estimated total Housing Intervention component allocation received for each year. Row 35 will include projected BHSA funding received. Row 36 </t>
    </r>
  </si>
  <si>
    <t>will include unspent MHSA dollars carried over. Row 37 will auto-populate the sum of Rows 35-36 to account for total funding.</t>
  </si>
  <si>
    <r>
      <rPr>
        <b/>
        <sz val="12"/>
        <rFont val="Segoe UI"/>
        <family val="2"/>
      </rPr>
      <t>Row 41:</t>
    </r>
    <r>
      <rPr>
        <sz val="12"/>
        <rFont val="Segoe UI"/>
        <family val="2"/>
      </rPr>
      <t xml:space="preserve"> The aim of Housing Interventions is to help individuals achieve permanent housing stability. To the maximum extent possible, counties should seek to place </t>
    </r>
  </si>
  <si>
    <t xml:space="preserve">individuals in permanent housing settings. Housing Interventions may only be used for placement in interim settings for a limited time, 6 months for BHSA eligible </t>
  </si>
  <si>
    <t xml:space="preserve">individuals who have exhausted the Transitional Rent benefit and 12 months for BHSA eligible individuals not eligible to receive Transitional Rent </t>
  </si>
  <si>
    <t>through their Medi-Cal MCP.</t>
  </si>
  <si>
    <r>
      <rPr>
        <b/>
        <sz val="12"/>
        <rFont val="Segoe UI"/>
        <family val="2"/>
      </rPr>
      <t xml:space="preserve">Row 46: </t>
    </r>
    <r>
      <rPr>
        <sz val="12"/>
        <rFont val="Segoe UI"/>
        <family val="2"/>
      </rPr>
      <t xml:space="preserve">Pursuant to W&amp;I Code section 5830, subdivision (c)(2), BHSA Housing Interventions may not be used for housing services covered by Medi-Cal Managed </t>
    </r>
  </si>
  <si>
    <t xml:space="preserve">Care Plans (MCP). Please indicate the projected expenditures for BHSA funding ONLY in columns C, E, and G. Please indicate the projected expenditures for all other </t>
  </si>
  <si>
    <t>funding sources excluding BHSA in columns I - K.</t>
  </si>
  <si>
    <r>
      <rPr>
        <b/>
        <sz val="12"/>
        <rFont val="Segoe UI"/>
        <family val="2"/>
      </rPr>
      <t>Row 63:</t>
    </r>
    <r>
      <rPr>
        <sz val="12"/>
        <rFont val="Segoe UI"/>
        <family val="2"/>
      </rPr>
      <t xml:space="preserve"> input the total dollar amount for Housing Intervention component programs and services that will be dedicated to the chronically homeless population.  allocations.</t>
    </r>
  </si>
  <si>
    <t>This amount should equal 50% of Housing Interventions component</t>
  </si>
  <si>
    <r>
      <rPr>
        <b/>
        <sz val="12"/>
        <rFont val="Segoe UI"/>
        <family val="2"/>
      </rPr>
      <t>Row 64:</t>
    </r>
    <r>
      <rPr>
        <sz val="12"/>
        <rFont val="Segoe UI"/>
        <family val="2"/>
      </rPr>
      <t xml:space="preserve"> input the total dollar amount for Housing Intervention components programs and services that will be dedicated to serving individuals with only a substance </t>
    </r>
  </si>
  <si>
    <t>use disorder, if provided by the county. DHCS recognizes there may be duplication with funds captured in row 63.</t>
  </si>
  <si>
    <r>
      <t xml:space="preserve">Reminder: </t>
    </r>
    <r>
      <rPr>
        <sz val="12"/>
        <rFont val="Segoe UI"/>
        <family val="2"/>
      </rPr>
      <t xml:space="preserve">1) Counties must comply, and must ensure their providers comply, with all applicable conditions for each source of funding, as defined in applicable laws, </t>
    </r>
  </si>
  <si>
    <t xml:space="preserve">2) Counties must promote access to care through efficient use of state and county resources as outlined in Chapter 6, Section C of the BHSA County Policy Manual, including </t>
  </si>
  <si>
    <t xml:space="preserve">requiring BHSA-funded providers to bill appropriately for services covered by the county’s Medi-Cal Behavioral Health Delivery System and make a good faith effort to </t>
  </si>
  <si>
    <t xml:space="preserve">seek reimbursement from Medi-Cal managed care plans and commercial health insurance. These policies apply only to non-Housing services that are eligible for both BHSA </t>
  </si>
  <si>
    <t>funding and another funding source, such as Medi-Cal payment, commercial payment, etc.</t>
  </si>
  <si>
    <r>
      <rPr>
        <b/>
        <sz val="12"/>
        <rFont val="Segoe UI"/>
        <family val="2"/>
      </rPr>
      <t xml:space="preserve">Rows 22-24: </t>
    </r>
    <r>
      <rPr>
        <sz val="12"/>
        <rFont val="Segoe UI"/>
        <family val="2"/>
      </rPr>
      <t xml:space="preserve">input the total estimated FSP component allocation received for each year. Row 22 will include projected BHSA funding received. Row 23 will include unspent MHSA dollars carried over. Row 24 will </t>
    </r>
  </si>
  <si>
    <t>auto-populate the sum of Rows 22-23 to account for total funding.</t>
  </si>
  <si>
    <r>
      <rPr>
        <b/>
        <sz val="12"/>
        <rFont val="Segoe UI"/>
        <family val="2"/>
      </rPr>
      <t xml:space="preserve">Note: </t>
    </r>
    <r>
      <rPr>
        <sz val="12"/>
        <rFont val="Segoe UI"/>
        <family val="2"/>
      </rPr>
      <t xml:space="preserve">DHCS expects other required uses of FSP funding (e.g., mental health services, supportive services, substance use disorder (SUD) treatment services, ongoing engagement services) to be captured within rows 29 - 34. </t>
    </r>
  </si>
  <si>
    <t>Any mental health and supportive service or SUD treatment service expenditures not included in these rows should be accounted for in rows 35 and 36, accordingly.</t>
  </si>
  <si>
    <r>
      <rPr>
        <b/>
        <sz val="12"/>
        <rFont val="Segoe UI"/>
        <family val="2"/>
      </rPr>
      <t>Reminder:</t>
    </r>
    <r>
      <rPr>
        <sz val="12"/>
        <rFont val="Segoe UI"/>
        <family val="2"/>
      </rPr>
      <t xml:space="preserve"> 1) Counties must comply, and must ensure their providers comply, with all applicable conditions for each source of funding, as defined in applicable laws, regulations, and guidance, including the BHSA County </t>
    </r>
  </si>
  <si>
    <t>Policy Manual.</t>
  </si>
  <si>
    <t xml:space="preserve">2) Counties must promote access to care through efficient use of state and county resources as outlined in Chapter 6, Section C of the BHSA County Policy Manual, including requiring BHSA-funded providers to bill </t>
  </si>
  <si>
    <t xml:space="preserve">appropriately for services covered by the county’s Medi-Cal Behavioral Health Delivery System and make a good faith effort to seek reimbursement from Medi-Cal managed care plans and commercial health insurance. </t>
  </si>
  <si>
    <t xml:space="preserve">Counties shall report their projected expenditures of their Behavioral Health Services and Supports funding for their BHSA allocation component, federal </t>
  </si>
  <si>
    <t>financial participation, and all other non-BHSA funding sources in Table Seven.</t>
  </si>
  <si>
    <r>
      <rPr>
        <b/>
        <sz val="12"/>
        <rFont val="Segoe UI"/>
        <family val="2"/>
      </rPr>
      <t>Row 26-28:</t>
    </r>
    <r>
      <rPr>
        <sz val="12"/>
        <rFont val="Segoe UI"/>
        <family val="2"/>
      </rPr>
      <t xml:space="preserve"> input the total estimated BHSS component allocation received for each year. Row 26 will include projected BHSA funding received. Row 27 will </t>
    </r>
  </si>
  <si>
    <t>include unspent MHSA dollars carried over. Row 28 will auto-populate the sum of Rows 26-27 to account for total funding.</t>
  </si>
  <si>
    <r>
      <rPr>
        <b/>
        <sz val="12"/>
        <rFont val="Segoe UI"/>
        <family val="2"/>
      </rPr>
      <t>Row 52:</t>
    </r>
    <r>
      <rPr>
        <sz val="12"/>
        <rFont val="Segoe UI"/>
        <family val="2"/>
      </rPr>
      <t xml:space="preserve"> the proportion of EI funds will auto-populate from rows 33 and 28. Note: MHSA WET and CF/TN funds in Row 61-62 will be </t>
    </r>
  </si>
  <si>
    <t>deducted from the revenue.</t>
  </si>
  <si>
    <r>
      <rPr>
        <b/>
        <sz val="12"/>
        <rFont val="Segoe UI"/>
        <family val="2"/>
      </rPr>
      <t>Reminder:</t>
    </r>
    <r>
      <rPr>
        <sz val="12"/>
        <rFont val="Segoe UI"/>
        <family val="2"/>
      </rPr>
      <t xml:space="preserve"> 1) Counties must comply, and must ensure their providers comply, with all applicable conditions for each source of funding, as defined in applicable </t>
    </r>
  </si>
  <si>
    <t>laws, regulations, and guidance, including the BHSA County Policy Manual.</t>
  </si>
  <si>
    <t xml:space="preserve">2) Counties must promote access to care through efficient use of state and county resources as outlined in Chapter 6, Section C of the BHSA County Policy </t>
  </si>
  <si>
    <t xml:space="preserve">Manual, including requiring BHSA-funded providers to bill appropriately for services covered by the county’s Medi-Cal Behavioral Health Delivery System and </t>
  </si>
  <si>
    <t xml:space="preserve">make a good faith effort to seek reimbursement from Medi-Cal managed care plans and commercial health insurance. These policies apply only to </t>
  </si>
  <si>
    <t>non-Housing services that are eligible for both BHSA funding and another funding source, such as Medi-Cal payment, commercial payment, etc.</t>
  </si>
  <si>
    <r>
      <rPr>
        <b/>
        <sz val="12"/>
        <rFont val="Segoe UI"/>
        <family val="2"/>
      </rPr>
      <t xml:space="preserve">Row 30: </t>
    </r>
    <r>
      <rPr>
        <sz val="12"/>
        <rFont val="Segoe UI"/>
        <family val="2"/>
      </rPr>
      <t xml:space="preserve">the total dollar amounts of BHSA component allocations dedicated to improvement and monitoring activities, including plan </t>
    </r>
  </si>
  <si>
    <t xml:space="preserve">operations, quality and outcomes, data reporting pursuant to W&amp;I Code § 5963.04, and monitoring of subcontractor compliance for all </t>
  </si>
  <si>
    <t xml:space="preserve">county behavioral health programs, including, but not limited to, programs administered by a Medi-Cal behavioral health delivery system, </t>
  </si>
  <si>
    <t xml:space="preserve">as defined in subdivision (i) of Section 14184.101, and programs funded by the Projects for Assistance in Transition from Homelessness </t>
  </si>
  <si>
    <t xml:space="preserve">grant, the Community Mental Health Services Block Grant, and other Substance Abuse and Mental Health Services Administration grants </t>
  </si>
  <si>
    <t xml:space="preserve">by year. Under W&amp;I Code § 5892 (e)(2)(B), the total amount shall equal 2% or less of total projected annual revenues of the local </t>
  </si>
  <si>
    <t xml:space="preserve">behavioral health services fund for counties with a population over 200,000 or 4% of the total projected annual revenues of the local </t>
  </si>
  <si>
    <t xml:space="preserve">behavioral health services fund for counties with a population of less than 200,000. Any costs that exceed that amount will be </t>
  </si>
  <si>
    <t xml:space="preserve">included in the governor's budget. </t>
  </si>
  <si>
    <r>
      <rPr>
        <b/>
        <sz val="12"/>
        <rFont val="Segoe UI"/>
        <family val="2"/>
      </rPr>
      <t>Row 31:</t>
    </r>
    <r>
      <rPr>
        <sz val="12"/>
        <rFont val="Segoe UI"/>
        <family val="2"/>
      </rPr>
      <t xml:space="preserve"> the total dollar amount of BHSA component allocations dedicated to county Integrated Plan annual planning costs, </t>
    </r>
  </si>
  <si>
    <t xml:space="preserve">including stakeholder engagement in planning and local Behavioral Health Board activities by year. Under W&amp;I Code § 5892 (e)(1)(B), this </t>
  </si>
  <si>
    <t xml:space="preserve">amount shall be 5% or less of total projected annual revenues of the local behavioral health services fund. Any costs that exceed </t>
  </si>
  <si>
    <t xml:space="preserve">that amount will be included in the governor's budget. </t>
  </si>
  <si>
    <r>
      <rPr>
        <b/>
        <sz val="12"/>
        <rFont val="Segoe UI"/>
        <family val="2"/>
      </rPr>
      <t>Row 32:</t>
    </r>
    <r>
      <rPr>
        <sz val="12"/>
        <rFont val="Segoe UI"/>
        <family val="2"/>
      </rPr>
      <t xml:space="preserve"> The total dollar amounts for new and ongoing county and behavioral health agency administrative costs to implement W&amp;I </t>
    </r>
  </si>
  <si>
    <t>Code § 5963-5963.06 and § 14197.71.</t>
  </si>
  <si>
    <r>
      <rPr>
        <b/>
        <sz val="12"/>
        <rFont val="Segoe UI"/>
        <family val="2"/>
      </rPr>
      <t>Row 37: For counties with a population under 200,000:</t>
    </r>
    <r>
      <rPr>
        <sz val="12"/>
        <rFont val="Segoe UI"/>
        <family val="2"/>
      </rPr>
      <t xml:space="preserve"> add any Improvement and Monitoring expenditures that exceed 4% of the </t>
    </r>
  </si>
  <si>
    <t xml:space="preserve">total projected annual revenues of the Local Behavioral Health Services Fund, any County Integrated Plan Annual Planning expenditures </t>
  </si>
  <si>
    <t xml:space="preserve">that exceed 5% of the total projected annual revenues of the Local Behavioral Health Services Fund, and any new and ongoing </t>
  </si>
  <si>
    <t xml:space="preserve">administrative costs to obtain the input for this cell. </t>
  </si>
  <si>
    <r>
      <rPr>
        <b/>
        <sz val="12"/>
        <rFont val="Segoe UI"/>
        <family val="2"/>
      </rPr>
      <t>For counties with a population over 200,000:</t>
    </r>
    <r>
      <rPr>
        <sz val="12"/>
        <rFont val="Segoe UI"/>
        <family val="2"/>
      </rPr>
      <t xml:space="preserve"> add any Improvement and Monitoring expenditures that exceed 2% of the total projected </t>
    </r>
  </si>
  <si>
    <t xml:space="preserve">annual revenues of the Local Behavioral Health Services Fund, any County Integrated Plan Annual Planning expenditures that exceed 5% of </t>
  </si>
  <si>
    <t xml:space="preserve">the total projected annual revenues of the Local Behavioral Health Services Fund, and any new and ongoing administrative costs to </t>
  </si>
  <si>
    <t xml:space="preserve">obtain the input for this cell. </t>
  </si>
  <si>
    <t xml:space="preserve">Counties shall report their estimated local prudent reserve maximums for each allocation </t>
  </si>
  <si>
    <t>component in Table Nine.</t>
  </si>
  <si>
    <r>
      <rPr>
        <b/>
        <sz val="12"/>
        <rFont val="Segoe UI"/>
        <family val="2"/>
      </rPr>
      <t xml:space="preserve">Row 24: </t>
    </r>
    <r>
      <rPr>
        <sz val="12"/>
        <rFont val="Segoe UI"/>
        <family val="2"/>
      </rPr>
      <t xml:space="preserve">total excess prudent reserve funds allocated to BHSA components will be auto-populated </t>
    </r>
  </si>
  <si>
    <t>from rows 21 through 23.</t>
  </si>
  <si>
    <r>
      <rPr>
        <b/>
        <sz val="12"/>
        <rFont val="Segoe UI"/>
        <family val="2"/>
      </rPr>
      <t>Row 25:</t>
    </r>
    <r>
      <rPr>
        <sz val="12"/>
        <rFont val="Segoe UI"/>
        <family val="2"/>
      </rPr>
      <t xml:space="preserve"> auto-validates from rows 20 and 24 to ensure the dollar amounts match with "equal" </t>
    </r>
  </si>
  <si>
    <t>or "does not equal" statements.</t>
  </si>
  <si>
    <r>
      <rPr>
        <b/>
        <sz val="12"/>
        <rFont val="Segoe UI"/>
        <family val="2"/>
      </rPr>
      <t xml:space="preserve">Row 26: </t>
    </r>
    <r>
      <rPr>
        <sz val="12"/>
        <rFont val="Segoe UI"/>
        <family val="2"/>
      </rPr>
      <t xml:space="preserve">the total amount of planned contributions into the prudent reserve from all BHSA </t>
    </r>
  </si>
  <si>
    <t xml:space="preserve">components allocations for each plan year will be auto-populated from Table 5 row 65, Table 6 </t>
  </si>
  <si>
    <t>row 42, and Table 7 row 46.</t>
  </si>
  <si>
    <r>
      <rPr>
        <b/>
        <sz val="12"/>
        <rFont val="Segoe UI"/>
        <family val="2"/>
      </rPr>
      <t xml:space="preserve">Row 27: </t>
    </r>
    <r>
      <rPr>
        <sz val="12"/>
        <rFont val="Segoe UI"/>
        <family val="2"/>
      </rPr>
      <t xml:space="preserve">the total amount of planned distributions from the prudent reserve into the BHSA </t>
    </r>
  </si>
  <si>
    <t xml:space="preserve">component allocations for each plan year will be auto-populated from Table 5 row 64, Table 6 </t>
  </si>
  <si>
    <t>row 41, and Table 7 row 45.</t>
  </si>
  <si>
    <r>
      <rPr>
        <b/>
        <sz val="12"/>
        <rFont val="Segoe UI"/>
        <family val="2"/>
      </rPr>
      <t>Rows 23-25:</t>
    </r>
    <r>
      <rPr>
        <sz val="12"/>
        <rFont val="Segoe UI"/>
        <family val="2"/>
      </rPr>
      <t xml:space="preserve"> the dollar amount allocated to each component for each year of the Integrated Plan will be auto-populated from Table 5, row 35; Table 6, row 22; </t>
    </r>
  </si>
  <si>
    <t xml:space="preserve">and Table 7, row 25, respectively. </t>
  </si>
  <si>
    <r>
      <rPr>
        <b/>
        <sz val="12"/>
        <color rgb="FF000000"/>
        <rFont val="Segoe UI"/>
        <family val="2"/>
      </rPr>
      <t xml:space="preserve">Rows 30, 37, and 44: </t>
    </r>
    <r>
      <rPr>
        <sz val="12"/>
        <color rgb="FF000000"/>
        <rFont val="Segoe UI"/>
        <family val="2"/>
      </rPr>
      <t xml:space="preserve">The total amount of funding transfered from each BHSA component into the prudent reserve for each plan year will be auto-populated from </t>
    </r>
  </si>
  <si>
    <t>Table 5, row 67; Table 6, row 44; and Table 7, row 49.</t>
  </si>
  <si>
    <r>
      <rPr>
        <b/>
        <sz val="12"/>
        <color rgb="FF000000"/>
        <rFont val="Segoe UI"/>
        <family val="2"/>
      </rPr>
      <t>Rows 31, 38, and 45:</t>
    </r>
    <r>
      <rPr>
        <sz val="12"/>
        <color rgb="FF000000"/>
        <rFont val="Segoe UI"/>
        <family val="2"/>
      </rPr>
      <t xml:space="preserve"> the total amount of funding transferred from the prudent reserve into each BHSA component allocation for each plan year will be </t>
    </r>
  </si>
  <si>
    <t xml:space="preserve">auto-populated from Table 5, row 66; Table 6, row 43; and Table 7, row 48. </t>
  </si>
  <si>
    <r>
      <rPr>
        <b/>
        <sz val="12"/>
        <rFont val="Segoe UI"/>
        <family val="2"/>
      </rPr>
      <t>Reminder:</t>
    </r>
    <r>
      <rPr>
        <sz val="12"/>
        <rFont val="Segoe UI"/>
        <family val="2"/>
      </rPr>
      <t xml:space="preserve"> 1) Counties must comply, and must ensure their providers comply, with all applicable conditions for each source of funding, as defined in applicable laws, </t>
    </r>
  </si>
  <si>
    <t xml:space="preserve">2) Counties must promote access to care through efficient use of state and county resources as outlined in Chapter 6, Section C of the BHSA County Policy Manual, </t>
  </si>
  <si>
    <t xml:space="preserve">including requiring BHSA-funded providers to bill appropriately for services covered by the county’s Medi-Cal Behavioral Health Delivery System and make a </t>
  </si>
  <si>
    <t xml:space="preserve">good faith effort to seek reimbursement from Medi-Cal managed care plans and commercial health insurance. These policies apply only to non-Housing services </t>
  </si>
  <si>
    <t>that are eligible for both BHSA funding and another funding source, such as Medi-Cal payment, commercial payment,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</si>
</sst>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0%;\ \-0%;\ 0%"/>
    <numFmt numFmtId="166" formatCode="_(&quot;$&quot;* #,##0.0_);_(&quot;$&quot;* \(#,##0.0\);_(&quot;$&quot;* &quot;-&quot;??_);_(@_)"/>
  </numFmts>
  <fonts count="50" x14ac:knownFonts="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font>
    <font>
      <sz val="11"/>
      <name val="Calibri"/>
      <family val="2"/>
      <scheme val="minor"/>
    </font>
    <font>
      <b/>
      <sz val="11"/>
      <name val="Calibri"/>
      <family val="2"/>
      <scheme val="minor"/>
    </font>
    <font>
      <sz val="11"/>
      <color rgb="FFFF0000"/>
      <name val="Calibri"/>
      <family val="2"/>
      <scheme val="minor"/>
    </font>
    <font>
      <b/>
      <sz val="12"/>
      <color theme="1"/>
      <name val="Calibri"/>
      <family val="2"/>
      <scheme val="minor"/>
    </font>
    <font>
      <b/>
      <sz val="12"/>
      <color rgb="FF000000"/>
      <name val="Calibri"/>
      <family val="2"/>
    </font>
    <font>
      <sz val="11"/>
      <color theme="1"/>
      <name val="Calibri"/>
      <family val="2"/>
      <scheme val="minor"/>
    </font>
    <font>
      <b/>
      <sz val="12"/>
      <name val="Calibri"/>
      <family val="2"/>
      <scheme val="minor"/>
    </font>
    <font>
      <sz val="11"/>
      <name val="Calibri"/>
      <family val="2"/>
    </font>
    <font>
      <b/>
      <sz val="11"/>
      <color theme="0"/>
      <name val="Calibri"/>
      <family val="2"/>
      <scheme val="minor"/>
    </font>
    <font>
      <b/>
      <sz val="12"/>
      <color theme="0"/>
      <name val="Calibri"/>
      <family val="2"/>
      <scheme val="minor"/>
    </font>
    <font>
      <sz val="12"/>
      <color theme="0"/>
      <name val="Calibri"/>
      <family val="2"/>
      <scheme val="minor"/>
    </font>
    <font>
      <b/>
      <strike/>
      <sz val="12"/>
      <color theme="0"/>
      <name val="Calibri"/>
      <family val="2"/>
    </font>
    <font>
      <strike/>
      <sz val="11"/>
      <color theme="1"/>
      <name val="Calibri"/>
      <family val="2"/>
      <scheme val="minor"/>
    </font>
    <font>
      <sz val="9"/>
      <color indexed="81"/>
      <name val="Tahoma"/>
      <family val="2"/>
    </font>
    <font>
      <b/>
      <sz val="9"/>
      <color indexed="81"/>
      <name val="Tahoma"/>
      <family val="2"/>
    </font>
    <font>
      <sz val="8"/>
      <name val="Calibri"/>
      <family val="2"/>
      <scheme val="minor"/>
    </font>
    <font>
      <b/>
      <sz val="12"/>
      <color rgb="FF000000"/>
      <name val="Segoe UI"/>
      <family val="2"/>
    </font>
    <font>
      <sz val="12"/>
      <name val="Segoe UI"/>
      <family val="2"/>
    </font>
    <font>
      <sz val="12"/>
      <color rgb="FF000000"/>
      <name val="Segoe UI"/>
      <family val="2"/>
    </font>
    <font>
      <b/>
      <sz val="12"/>
      <name val="Segoe UI"/>
      <family val="2"/>
    </font>
    <font>
      <sz val="12"/>
      <color theme="1"/>
      <name val="Segoe UI"/>
      <family val="2"/>
    </font>
    <font>
      <b/>
      <sz val="12"/>
      <color theme="0"/>
      <name val="Segoe UI"/>
      <family val="2"/>
    </font>
    <font>
      <b/>
      <sz val="12"/>
      <color theme="1"/>
      <name val="Segoe UI"/>
      <family val="2"/>
    </font>
    <font>
      <b/>
      <sz val="12"/>
      <color rgb="FFFF0000"/>
      <name val="Segoe UI"/>
      <family val="2"/>
    </font>
    <font>
      <sz val="12"/>
      <color rgb="FFC00000"/>
      <name val="Segoe UI"/>
      <family val="2"/>
    </font>
    <font>
      <sz val="12"/>
      <color theme="0"/>
      <name val="Segoe UI"/>
      <family val="2"/>
    </font>
    <font>
      <b/>
      <sz val="12"/>
      <color rgb="FF26597C"/>
      <name val="Segoe UI"/>
      <family val="2"/>
    </font>
    <font>
      <b/>
      <sz val="12"/>
      <color rgb="FFF9A71C"/>
      <name val="Segoe UI"/>
      <family val="2"/>
    </font>
    <font>
      <b/>
      <sz val="12"/>
      <color rgb="FFE47225"/>
      <name val="Segoe UI"/>
      <family val="2"/>
    </font>
    <font>
      <sz val="12"/>
      <color rgb="FFE47225"/>
      <name val="Segoe UI"/>
      <family val="2"/>
    </font>
    <font>
      <sz val="12"/>
      <color rgb="FFF9A71C"/>
      <name val="Segoe UI"/>
      <family val="2"/>
    </font>
    <font>
      <sz val="12"/>
      <color rgb="FFEF8D21"/>
      <name val="Segoe UI"/>
      <family val="2"/>
    </font>
    <font>
      <b/>
      <sz val="12"/>
      <color rgb="FFEF8D21"/>
      <name val="Segoe UI"/>
      <family val="2"/>
    </font>
    <font>
      <sz val="12"/>
      <color rgb="FF26597C"/>
      <name val="Segoe UI"/>
      <family val="2"/>
    </font>
    <font>
      <b/>
      <sz val="12"/>
      <color rgb="FF1F456B"/>
      <name val="Segoe UI"/>
      <family val="2"/>
    </font>
    <font>
      <b/>
      <sz val="12"/>
      <color rgb="FF2D6E8D"/>
      <name val="Segoe UI"/>
      <family val="2"/>
    </font>
    <font>
      <sz val="11"/>
      <color theme="0"/>
      <name val="Calibri"/>
      <family val="2"/>
      <scheme val="minor"/>
    </font>
    <font>
      <strike/>
      <sz val="12"/>
      <name val="Segoe UI"/>
      <family val="2"/>
    </font>
    <font>
      <b/>
      <sz val="12"/>
      <color rgb="FFFFFFFF"/>
      <name val="Segoe UI"/>
      <family val="2"/>
    </font>
    <font>
      <b/>
      <sz val="14"/>
      <color theme="0"/>
      <name val="Segoe UI"/>
      <family val="2"/>
    </font>
    <font>
      <b/>
      <i/>
      <sz val="12"/>
      <name val="Segoe UI"/>
      <family val="2"/>
    </font>
    <font>
      <b/>
      <i/>
      <sz val="12"/>
      <color rgb="FF000000"/>
      <name val="Segoe UI"/>
      <family val="2"/>
    </font>
    <font>
      <sz val="12"/>
      <color rgb="FFFF0000"/>
      <name val="Segoe UI"/>
      <family val="2"/>
    </font>
    <font>
      <sz val="12"/>
      <name val="Segoe UI"/>
    </font>
    <font>
      <b/>
      <sz val="12"/>
      <color rgb="FF000000"/>
      <name val="Segoe UI"/>
    </font>
    <font>
      <sz val="12"/>
      <color rgb="FF000000"/>
      <name val="Segoe UI"/>
    </font>
  </fonts>
  <fills count="21">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rgb="FFFFFF00"/>
        <bgColor indexed="64"/>
      </patternFill>
    </fill>
    <fill>
      <patternFill patternType="solid">
        <fgColor rgb="FF2D6E8D"/>
        <bgColor indexed="64"/>
      </patternFill>
    </fill>
    <fill>
      <patternFill patternType="solid">
        <fgColor rgb="FF17315A"/>
        <bgColor indexed="64"/>
      </patternFill>
    </fill>
    <fill>
      <patternFill patternType="solid">
        <fgColor rgb="FFEF8D21"/>
        <bgColor indexed="64"/>
      </patternFill>
    </fill>
    <fill>
      <patternFill patternType="solid">
        <fgColor rgb="FFE47225"/>
        <bgColor indexed="64"/>
      </patternFill>
    </fill>
    <fill>
      <patternFill patternType="solid">
        <fgColor rgb="FF1F456B"/>
        <bgColor indexed="64"/>
      </patternFill>
    </fill>
    <fill>
      <patternFill patternType="solid">
        <fgColor rgb="FFF9A71C"/>
        <bgColor indexed="64"/>
      </patternFill>
    </fill>
    <fill>
      <patternFill patternType="solid">
        <fgColor rgb="FF26597C"/>
        <bgColor indexed="64"/>
      </patternFill>
    </fill>
    <fill>
      <patternFill patternType="solid">
        <fgColor theme="2" tint="-9.9978637043366805E-2"/>
        <bgColor indexed="64"/>
      </patternFill>
    </fill>
    <fill>
      <patternFill patternType="solid">
        <fgColor theme="6" tint="0.79998168889431442"/>
        <bgColor indexed="64"/>
      </patternFill>
    </fill>
  </fills>
  <borders count="6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style="thin">
        <color indexed="64"/>
      </top>
      <bottom style="medium">
        <color indexed="64"/>
      </bottom>
      <diagonal/>
    </border>
    <border>
      <left style="thin">
        <color rgb="FF000000"/>
      </left>
      <right style="thin">
        <color indexed="64"/>
      </right>
      <top/>
      <bottom style="thin">
        <color indexed="64"/>
      </bottom>
      <diagonal/>
    </border>
    <border>
      <left style="thin">
        <color indexed="64"/>
      </left>
      <right style="thin">
        <color rgb="FF000000"/>
      </right>
      <top/>
      <bottom style="medium">
        <color indexed="64"/>
      </bottom>
      <diagonal/>
    </border>
    <border>
      <left style="thin">
        <color rgb="FF000000"/>
      </left>
      <right style="thin">
        <color indexed="64"/>
      </right>
      <top/>
      <bottom style="thin">
        <color rgb="FF000000"/>
      </bottom>
      <diagonal/>
    </border>
    <border>
      <left style="thin">
        <color indexed="64"/>
      </left>
      <right/>
      <top/>
      <bottom style="thin">
        <color rgb="FF000000"/>
      </bottom>
      <diagonal/>
    </border>
    <border>
      <left style="medium">
        <color indexed="64"/>
      </left>
      <right style="thin">
        <color indexed="64"/>
      </right>
      <top/>
      <bottom style="thin">
        <color rgb="FF000000"/>
      </bottom>
      <diagonal/>
    </border>
    <border>
      <left style="medium">
        <color indexed="64"/>
      </left>
      <right style="thin">
        <color rgb="FF000000"/>
      </right>
      <top/>
      <bottom style="thin">
        <color rgb="FF000000"/>
      </bottom>
      <diagonal/>
    </border>
    <border>
      <left style="thin">
        <color rgb="FF000000"/>
      </left>
      <right/>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s>
  <cellStyleXfs count="5">
    <xf numFmtId="0" fontId="0" fillId="0" borderId="0"/>
    <xf numFmtId="0" fontId="3" fillId="0" borderId="0"/>
    <xf numFmtId="43" fontId="3"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cellStyleXfs>
  <cellXfs count="556">
    <xf numFmtId="0" fontId="0" fillId="0" borderId="0" xfId="0"/>
    <xf numFmtId="0" fontId="0" fillId="0" borderId="2" xfId="0" applyBorder="1" applyAlignment="1">
      <alignment wrapText="1"/>
    </xf>
    <xf numFmtId="0" fontId="2" fillId="0" borderId="2" xfId="0" applyFont="1" applyBorder="1" applyAlignment="1">
      <alignment horizontal="center" vertical="top" wrapText="1"/>
    </xf>
    <xf numFmtId="0" fontId="3" fillId="0" borderId="2" xfId="1" applyBorder="1" applyAlignment="1" applyProtection="1">
      <alignment horizontal="left" wrapText="1"/>
      <protection locked="0"/>
    </xf>
    <xf numFmtId="0" fontId="0" fillId="0" borderId="0" xfId="0" applyAlignment="1">
      <alignment wrapText="1"/>
    </xf>
    <xf numFmtId="0" fontId="0" fillId="2" borderId="2" xfId="0" applyFill="1" applyBorder="1" applyAlignment="1">
      <alignment wrapText="1"/>
    </xf>
    <xf numFmtId="0" fontId="1" fillId="0" borderId="0" xfId="0" applyFont="1" applyAlignment="1">
      <alignment horizontal="right" wrapText="1"/>
    </xf>
    <xf numFmtId="0" fontId="0" fillId="0" borderId="2" xfId="0" applyBorder="1" applyAlignment="1">
      <alignment horizontal="left" vertical="center" wrapText="1"/>
    </xf>
    <xf numFmtId="0" fontId="4" fillId="0" borderId="2" xfId="0" applyFont="1" applyBorder="1" applyAlignment="1">
      <alignment horizontal="left" vertical="center" wrapText="1"/>
    </xf>
    <xf numFmtId="0" fontId="0" fillId="3" borderId="2" xfId="0" applyFill="1" applyBorder="1" applyAlignment="1">
      <alignment horizontal="left" vertical="center" wrapText="1"/>
    </xf>
    <xf numFmtId="0" fontId="4" fillId="3" borderId="2" xfId="0" applyFont="1" applyFill="1" applyBorder="1" applyAlignment="1">
      <alignment horizontal="left" vertical="center" wrapText="1"/>
    </xf>
    <xf numFmtId="0" fontId="1" fillId="0" borderId="0" xfId="0" applyFont="1" applyAlignment="1">
      <alignment wrapText="1"/>
    </xf>
    <xf numFmtId="0" fontId="8" fillId="2" borderId="2" xfId="1" applyFont="1" applyFill="1" applyBorder="1" applyAlignment="1" applyProtection="1">
      <alignment horizontal="left" wrapText="1"/>
      <protection locked="0"/>
    </xf>
    <xf numFmtId="0" fontId="7" fillId="4" borderId="2" xfId="0" applyFont="1" applyFill="1" applyBorder="1" applyAlignment="1">
      <alignment wrapText="1"/>
    </xf>
    <xf numFmtId="44" fontId="0" fillId="0" borderId="3" xfId="3" applyFont="1" applyBorder="1" applyAlignment="1">
      <alignment wrapText="1"/>
    </xf>
    <xf numFmtId="44" fontId="0" fillId="0" borderId="2" xfId="3" applyFont="1" applyBorder="1" applyAlignment="1">
      <alignment wrapText="1"/>
    </xf>
    <xf numFmtId="44" fontId="6" fillId="2" borderId="2" xfId="3" applyFont="1" applyFill="1" applyBorder="1" applyAlignment="1">
      <alignment wrapText="1"/>
    </xf>
    <xf numFmtId="0" fontId="1" fillId="0" borderId="0" xfId="0" applyFont="1" applyAlignment="1">
      <alignment horizontal="right" vertical="top" wrapText="1"/>
    </xf>
    <xf numFmtId="0" fontId="7" fillId="0" borderId="0" xfId="0" applyFont="1" applyAlignment="1">
      <alignment horizontal="right" wrapText="1"/>
    </xf>
    <xf numFmtId="0" fontId="0" fillId="0" borderId="0" xfId="0" applyAlignment="1">
      <alignment horizontal="right" wrapText="1"/>
    </xf>
    <xf numFmtId="0" fontId="10" fillId="4" borderId="2" xfId="0" applyFont="1" applyFill="1" applyBorder="1" applyAlignment="1">
      <alignment wrapText="1"/>
    </xf>
    <xf numFmtId="0" fontId="4" fillId="0" borderId="2" xfId="0" applyFont="1" applyBorder="1" applyAlignment="1">
      <alignment horizontal="left" vertical="center" wrapText="1" indent="2"/>
    </xf>
    <xf numFmtId="0" fontId="5"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wrapText="1"/>
    </xf>
    <xf numFmtId="0" fontId="13" fillId="5" borderId="2" xfId="0" applyFont="1" applyFill="1" applyBorder="1" applyAlignment="1">
      <alignment wrapText="1"/>
    </xf>
    <xf numFmtId="44" fontId="14" fillId="5" borderId="2" xfId="3" applyFont="1" applyFill="1" applyBorder="1" applyAlignment="1">
      <alignment wrapText="1"/>
    </xf>
    <xf numFmtId="0" fontId="4" fillId="0" borderId="10" xfId="0" applyFont="1" applyBorder="1" applyAlignment="1">
      <alignment horizontal="left" vertical="center" wrapText="1"/>
    </xf>
    <xf numFmtId="44" fontId="0" fillId="0" borderId="11" xfId="3" applyFont="1" applyBorder="1" applyAlignment="1">
      <alignment wrapText="1"/>
    </xf>
    <xf numFmtId="44" fontId="0" fillId="0" borderId="8" xfId="3" applyFont="1" applyBorder="1" applyAlignment="1">
      <alignment wrapText="1"/>
    </xf>
    <xf numFmtId="44" fontId="0" fillId="0" borderId="10" xfId="3" applyFont="1" applyBorder="1" applyAlignment="1">
      <alignment wrapText="1"/>
    </xf>
    <xf numFmtId="0" fontId="5" fillId="4" borderId="2" xfId="0" applyFont="1" applyFill="1" applyBorder="1" applyAlignment="1">
      <alignment horizontal="left" vertical="center" wrapText="1"/>
    </xf>
    <xf numFmtId="44" fontId="5" fillId="4" borderId="2" xfId="3" applyFont="1" applyFill="1" applyBorder="1" applyAlignment="1">
      <alignment wrapText="1"/>
    </xf>
    <xf numFmtId="0" fontId="0" fillId="0" borderId="4" xfId="0" applyBorder="1" applyAlignment="1">
      <alignment wrapText="1"/>
    </xf>
    <xf numFmtId="0" fontId="4" fillId="0" borderId="0" xfId="0" applyFont="1" applyAlignment="1">
      <alignment wrapText="1"/>
    </xf>
    <xf numFmtId="44" fontId="4" fillId="2" borderId="2" xfId="3" applyFont="1" applyFill="1" applyBorder="1" applyAlignment="1">
      <alignment wrapText="1"/>
    </xf>
    <xf numFmtId="44" fontId="0" fillId="0" borderId="5" xfId="3" applyFont="1" applyBorder="1" applyAlignment="1">
      <alignment wrapText="1"/>
    </xf>
    <xf numFmtId="0" fontId="0" fillId="0" borderId="12" xfId="0" applyBorder="1" applyAlignment="1">
      <alignment wrapText="1"/>
    </xf>
    <xf numFmtId="44" fontId="6" fillId="2" borderId="5" xfId="3" applyFont="1" applyFill="1" applyBorder="1" applyAlignment="1">
      <alignment wrapText="1"/>
    </xf>
    <xf numFmtId="0" fontId="14" fillId="5" borderId="10" xfId="0" applyFont="1" applyFill="1" applyBorder="1" applyAlignment="1">
      <alignment wrapText="1"/>
    </xf>
    <xf numFmtId="0" fontId="0" fillId="0" borderId="1" xfId="0" applyBorder="1" applyAlignment="1">
      <alignment wrapText="1"/>
    </xf>
    <xf numFmtId="0" fontId="0" fillId="0" borderId="7" xfId="0" applyBorder="1" applyAlignment="1">
      <alignment wrapText="1"/>
    </xf>
    <xf numFmtId="44" fontId="5" fillId="4" borderId="5" xfId="3" applyFont="1" applyFill="1" applyBorder="1" applyAlignment="1">
      <alignment wrapText="1"/>
    </xf>
    <xf numFmtId="0" fontId="5" fillId="0" borderId="6" xfId="0" applyFont="1" applyBorder="1" applyAlignment="1">
      <alignment wrapText="1"/>
    </xf>
    <xf numFmtId="0" fontId="5" fillId="0" borderId="13" xfId="0" applyFont="1" applyBorder="1" applyAlignment="1">
      <alignment wrapText="1"/>
    </xf>
    <xf numFmtId="0" fontId="0" fillId="0" borderId="5" xfId="0" applyBorder="1" applyAlignment="1">
      <alignment wrapText="1"/>
    </xf>
    <xf numFmtId="0" fontId="0" fillId="2" borderId="5" xfId="0" applyFill="1" applyBorder="1" applyAlignment="1">
      <alignment wrapText="1"/>
    </xf>
    <xf numFmtId="0" fontId="0" fillId="0" borderId="13" xfId="0" applyBorder="1" applyAlignment="1">
      <alignment wrapText="1"/>
    </xf>
    <xf numFmtId="0" fontId="5" fillId="0" borderId="12" xfId="0" applyFont="1" applyBorder="1" applyAlignment="1">
      <alignment wrapText="1"/>
    </xf>
    <xf numFmtId="0" fontId="5" fillId="0" borderId="0" xfId="0" applyFont="1" applyAlignment="1">
      <alignment wrapText="1"/>
    </xf>
    <xf numFmtId="0" fontId="6" fillId="0" borderId="0" xfId="0" applyFont="1" applyAlignment="1">
      <alignment wrapText="1"/>
    </xf>
    <xf numFmtId="0" fontId="7" fillId="4" borderId="5" xfId="0" applyFont="1" applyFill="1" applyBorder="1" applyAlignment="1">
      <alignment wrapText="1"/>
    </xf>
    <xf numFmtId="0" fontId="13" fillId="5" borderId="4" xfId="0" applyFont="1" applyFill="1" applyBorder="1" applyAlignment="1">
      <alignment wrapText="1"/>
    </xf>
    <xf numFmtId="44" fontId="0" fillId="0" borderId="1" xfId="3" applyFont="1" applyBorder="1" applyAlignment="1">
      <alignment wrapText="1"/>
    </xf>
    <xf numFmtId="44" fontId="0" fillId="4" borderId="2" xfId="3" applyFont="1" applyFill="1" applyBorder="1" applyAlignment="1">
      <alignment wrapText="1"/>
    </xf>
    <xf numFmtId="44" fontId="0" fillId="4" borderId="3" xfId="3" applyFont="1" applyFill="1" applyBorder="1" applyAlignment="1">
      <alignment wrapText="1"/>
    </xf>
    <xf numFmtId="44" fontId="0" fillId="4" borderId="5" xfId="3" applyFont="1" applyFill="1" applyBorder="1" applyAlignment="1">
      <alignment wrapText="1"/>
    </xf>
    <xf numFmtId="44" fontId="0" fillId="0" borderId="0" xfId="3" applyFont="1" applyBorder="1" applyAlignment="1">
      <alignment wrapText="1"/>
    </xf>
    <xf numFmtId="44" fontId="0" fillId="0" borderId="7" xfId="3" applyFont="1" applyBorder="1" applyAlignment="1">
      <alignment wrapText="1"/>
    </xf>
    <xf numFmtId="0" fontId="15" fillId="0" borderId="0" xfId="1" applyFont="1" applyAlignment="1" applyProtection="1">
      <alignment horizontal="center" wrapText="1"/>
      <protection locked="0"/>
    </xf>
    <xf numFmtId="0" fontId="16" fillId="0" borderId="0" xfId="0" applyFont="1" applyAlignment="1">
      <alignment wrapText="1"/>
    </xf>
    <xf numFmtId="44" fontId="16" fillId="0" borderId="0" xfId="0" applyNumberFormat="1" applyFont="1" applyAlignment="1">
      <alignment wrapText="1"/>
    </xf>
    <xf numFmtId="44" fontId="4" fillId="0" borderId="11" xfId="3" applyFont="1" applyBorder="1" applyAlignment="1">
      <alignment wrapText="1"/>
    </xf>
    <xf numFmtId="44" fontId="4" fillId="0" borderId="1" xfId="3" applyFont="1" applyBorder="1" applyAlignment="1">
      <alignment wrapText="1"/>
    </xf>
    <xf numFmtId="44" fontId="4" fillId="0" borderId="10" xfId="3" applyFont="1" applyBorder="1" applyAlignment="1">
      <alignment wrapText="1"/>
    </xf>
    <xf numFmtId="44" fontId="4" fillId="2" borderId="2" xfId="0" applyNumberFormat="1" applyFont="1" applyFill="1" applyBorder="1" applyAlignment="1">
      <alignment wrapText="1"/>
    </xf>
    <xf numFmtId="0" fontId="4" fillId="0" borderId="2" xfId="0" applyFont="1" applyBorder="1" applyAlignment="1">
      <alignment horizontal="left" vertical="top" wrapText="1"/>
    </xf>
    <xf numFmtId="0" fontId="0" fillId="2" borderId="2" xfId="0" applyFill="1" applyBorder="1"/>
    <xf numFmtId="0" fontId="14" fillId="5" borderId="7" xfId="0" applyFont="1" applyFill="1" applyBorder="1" applyAlignment="1">
      <alignment wrapText="1"/>
    </xf>
    <xf numFmtId="0" fontId="12" fillId="0" borderId="0" xfId="0" applyFont="1" applyAlignment="1">
      <alignment wrapText="1"/>
    </xf>
    <xf numFmtId="0" fontId="0" fillId="0" borderId="0" xfId="0" applyAlignment="1">
      <alignment vertical="top" wrapText="1"/>
    </xf>
    <xf numFmtId="0" fontId="1" fillId="0" borderId="0" xfId="0" applyFont="1" applyAlignment="1">
      <alignment vertical="top" wrapText="1"/>
    </xf>
    <xf numFmtId="0" fontId="14" fillId="5" borderId="2" xfId="0" applyFont="1" applyFill="1" applyBorder="1" applyAlignment="1">
      <alignment wrapText="1"/>
    </xf>
    <xf numFmtId="44" fontId="0" fillId="0" borderId="11" xfId="3" applyFont="1" applyBorder="1" applyAlignment="1">
      <alignment vertical="top" wrapText="1"/>
    </xf>
    <xf numFmtId="44" fontId="0" fillId="0" borderId="1" xfId="3" applyFont="1" applyBorder="1" applyAlignment="1">
      <alignment vertical="top" wrapText="1"/>
    </xf>
    <xf numFmtId="44" fontId="0" fillId="0" borderId="10" xfId="3" applyFont="1" applyBorder="1" applyAlignment="1">
      <alignment vertical="top" wrapText="1"/>
    </xf>
    <xf numFmtId="0" fontId="11" fillId="0" borderId="2" xfId="0" applyFont="1" applyBorder="1" applyAlignment="1">
      <alignment horizontal="left" vertical="center" wrapText="1"/>
    </xf>
    <xf numFmtId="44" fontId="0" fillId="0" borderId="2" xfId="3" applyFont="1" applyFill="1" applyBorder="1" applyAlignment="1">
      <alignment wrapText="1"/>
    </xf>
    <xf numFmtId="44" fontId="0" fillId="0" borderId="3" xfId="3" applyFont="1" applyFill="1" applyBorder="1" applyAlignment="1">
      <alignment wrapText="1"/>
    </xf>
    <xf numFmtId="44" fontId="0" fillId="0" borderId="5" xfId="3" applyFont="1" applyFill="1" applyBorder="1" applyAlignment="1">
      <alignment wrapText="1"/>
    </xf>
    <xf numFmtId="0" fontId="5" fillId="0" borderId="0" xfId="0" applyFont="1" applyAlignment="1">
      <alignment horizontal="right" wrapText="1"/>
    </xf>
    <xf numFmtId="0" fontId="5" fillId="0" borderId="0" xfId="0" applyFont="1" applyAlignment="1">
      <alignment vertical="top" wrapText="1"/>
    </xf>
    <xf numFmtId="0" fontId="10" fillId="0" borderId="0" xfId="0" applyFont="1" applyAlignment="1">
      <alignment horizontal="right" wrapText="1"/>
    </xf>
    <xf numFmtId="0" fontId="4" fillId="0" borderId="0" xfId="0" applyFont="1" applyAlignment="1">
      <alignment vertical="top" wrapText="1"/>
    </xf>
    <xf numFmtId="0" fontId="12" fillId="9" borderId="2" xfId="0" applyFont="1" applyFill="1" applyBorder="1" applyAlignment="1">
      <alignment horizontal="center" wrapText="1"/>
    </xf>
    <xf numFmtId="0" fontId="0" fillId="10" borderId="2" xfId="0" applyFill="1" applyBorder="1" applyAlignment="1">
      <alignment wrapText="1"/>
    </xf>
    <xf numFmtId="0" fontId="0" fillId="3" borderId="0" xfId="0" applyFill="1"/>
    <xf numFmtId="0" fontId="10" fillId="3" borderId="2" xfId="0" applyFont="1" applyFill="1" applyBorder="1" applyAlignment="1">
      <alignment vertical="top"/>
    </xf>
    <xf numFmtId="0" fontId="10" fillId="3" borderId="2" xfId="0" applyFont="1" applyFill="1" applyBorder="1" applyAlignment="1">
      <alignment vertical="top" wrapText="1"/>
    </xf>
    <xf numFmtId="0" fontId="4" fillId="3" borderId="2" xfId="0" applyFont="1" applyFill="1" applyBorder="1"/>
    <xf numFmtId="44" fontId="4" fillId="3" borderId="2" xfId="3" applyFont="1" applyFill="1" applyBorder="1"/>
    <xf numFmtId="0" fontId="4" fillId="11" borderId="2" xfId="0" applyFont="1" applyFill="1" applyBorder="1" applyAlignment="1">
      <alignment horizontal="left" vertical="center" wrapText="1"/>
    </xf>
    <xf numFmtId="0" fontId="0" fillId="11" borderId="0" xfId="0" applyFill="1" applyAlignment="1">
      <alignment wrapText="1"/>
    </xf>
    <xf numFmtId="44" fontId="4" fillId="0" borderId="0" xfId="3" applyFont="1" applyBorder="1" applyAlignment="1">
      <alignment wrapText="1"/>
    </xf>
    <xf numFmtId="44" fontId="4" fillId="0" borderId="7" xfId="3" applyFont="1" applyBorder="1" applyAlignment="1">
      <alignment wrapText="1"/>
    </xf>
    <xf numFmtId="0" fontId="0" fillId="8" borderId="5" xfId="0" applyFill="1" applyBorder="1" applyAlignment="1">
      <alignment horizontal="left"/>
    </xf>
    <xf numFmtId="0" fontId="0" fillId="8" borderId="9" xfId="0" applyFill="1" applyBorder="1" applyAlignment="1">
      <alignment horizontal="left"/>
    </xf>
    <xf numFmtId="0" fontId="1" fillId="0" borderId="2" xfId="0" applyFont="1" applyBorder="1" applyAlignment="1">
      <alignment horizontal="center" vertical="top" wrapText="1"/>
    </xf>
    <xf numFmtId="0" fontId="21" fillId="0" borderId="0" xfId="0" applyFont="1" applyAlignment="1" applyProtection="1">
      <alignment wrapText="1"/>
      <protection locked="0"/>
    </xf>
    <xf numFmtId="44" fontId="21" fillId="0" borderId="32" xfId="3" applyFont="1" applyFill="1" applyBorder="1" applyAlignment="1" applyProtection="1">
      <alignment horizontal="right" wrapText="1"/>
      <protection locked="0"/>
    </xf>
    <xf numFmtId="44" fontId="21" fillId="0" borderId="12" xfId="3" applyFont="1" applyFill="1" applyBorder="1" applyAlignment="1" applyProtection="1">
      <alignment horizontal="right" wrapText="1"/>
      <protection locked="0"/>
    </xf>
    <xf numFmtId="44" fontId="21" fillId="0" borderId="33" xfId="3" applyFont="1" applyFill="1" applyBorder="1" applyAlignment="1" applyProtection="1">
      <alignment horizontal="right" wrapText="1"/>
      <protection locked="0"/>
    </xf>
    <xf numFmtId="0" fontId="21" fillId="0" borderId="32" xfId="0" applyFont="1" applyBorder="1" applyAlignment="1" applyProtection="1">
      <alignment horizontal="right" wrapText="1"/>
      <protection locked="0"/>
    </xf>
    <xf numFmtId="0" fontId="21" fillId="0" borderId="39" xfId="0" applyFont="1" applyBorder="1" applyAlignment="1" applyProtection="1">
      <alignment horizontal="right" wrapText="1"/>
      <protection locked="0"/>
    </xf>
    <xf numFmtId="44" fontId="21" fillId="0" borderId="16" xfId="3" applyFont="1" applyFill="1" applyBorder="1" applyAlignment="1" applyProtection="1">
      <alignment horizontal="right" wrapText="1"/>
      <protection locked="0"/>
    </xf>
    <xf numFmtId="44" fontId="21" fillId="0" borderId="13" xfId="3" applyFont="1" applyFill="1" applyBorder="1" applyAlignment="1" applyProtection="1">
      <alignment horizontal="right" wrapText="1"/>
      <protection locked="0"/>
    </xf>
    <xf numFmtId="44" fontId="21" fillId="0" borderId="17" xfId="3" applyFont="1" applyFill="1" applyBorder="1" applyAlignment="1" applyProtection="1">
      <alignment horizontal="right" wrapText="1"/>
      <protection locked="0"/>
    </xf>
    <xf numFmtId="0" fontId="21" fillId="0" borderId="16" xfId="0" applyFont="1" applyBorder="1" applyAlignment="1" applyProtection="1">
      <alignment horizontal="right" wrapText="1"/>
      <protection locked="0"/>
    </xf>
    <xf numFmtId="0" fontId="21" fillId="0" borderId="48" xfId="0" applyFont="1" applyBorder="1" applyAlignment="1" applyProtection="1">
      <alignment horizontal="right" wrapText="1"/>
      <protection locked="0"/>
    </xf>
    <xf numFmtId="44" fontId="21" fillId="0" borderId="18" xfId="3" applyFont="1" applyFill="1" applyBorder="1" applyAlignment="1" applyProtection="1">
      <alignment horizontal="right" wrapText="1"/>
      <protection locked="0"/>
    </xf>
    <xf numFmtId="44" fontId="21" fillId="0" borderId="19" xfId="3" applyFont="1" applyFill="1" applyBorder="1" applyAlignment="1" applyProtection="1">
      <alignment horizontal="right" wrapText="1"/>
      <protection locked="0"/>
    </xf>
    <xf numFmtId="44" fontId="21" fillId="0" borderId="20" xfId="3" applyFont="1" applyFill="1" applyBorder="1" applyAlignment="1" applyProtection="1">
      <alignment horizontal="right" wrapText="1"/>
      <protection locked="0"/>
    </xf>
    <xf numFmtId="0" fontId="21" fillId="0" borderId="18" xfId="0" applyFont="1" applyBorder="1" applyAlignment="1" applyProtection="1">
      <alignment horizontal="right" wrapText="1"/>
      <protection locked="0"/>
    </xf>
    <xf numFmtId="0" fontId="21" fillId="0" borderId="49" xfId="0" applyFont="1" applyBorder="1" applyAlignment="1" applyProtection="1">
      <alignment horizontal="right" wrapText="1"/>
      <protection locked="0"/>
    </xf>
    <xf numFmtId="44" fontId="21" fillId="0" borderId="16" xfId="3" applyFont="1" applyFill="1" applyBorder="1" applyAlignment="1" applyProtection="1">
      <alignment horizontal="right" vertical="top" wrapText="1"/>
      <protection locked="0"/>
    </xf>
    <xf numFmtId="44" fontId="21" fillId="0" borderId="13" xfId="3" applyFont="1" applyFill="1" applyBorder="1" applyAlignment="1" applyProtection="1">
      <alignment horizontal="right" vertical="top" wrapText="1"/>
      <protection locked="0"/>
    </xf>
    <xf numFmtId="44" fontId="21" fillId="0" borderId="17" xfId="3" applyFont="1" applyFill="1" applyBorder="1" applyAlignment="1" applyProtection="1">
      <alignment horizontal="right" vertical="top" wrapText="1"/>
      <protection locked="0"/>
    </xf>
    <xf numFmtId="0" fontId="21" fillId="0" borderId="16" xfId="0" applyFont="1" applyBorder="1" applyAlignment="1" applyProtection="1">
      <alignment horizontal="right" vertical="top" wrapText="1"/>
      <protection locked="0"/>
    </xf>
    <xf numFmtId="0" fontId="21" fillId="0" borderId="48" xfId="0" applyFont="1" applyBorder="1" applyAlignment="1" applyProtection="1">
      <alignment horizontal="right" vertical="top" wrapText="1"/>
      <protection locked="0"/>
    </xf>
    <xf numFmtId="0" fontId="21" fillId="0" borderId="0" xfId="0" applyFont="1" applyAlignment="1" applyProtection="1">
      <alignment vertical="top" wrapText="1"/>
      <protection locked="0"/>
    </xf>
    <xf numFmtId="44" fontId="21" fillId="0" borderId="34" xfId="3" applyFont="1" applyFill="1" applyBorder="1" applyAlignment="1" applyProtection="1">
      <alignment horizontal="right" wrapText="1"/>
      <protection locked="0"/>
    </xf>
    <xf numFmtId="44" fontId="21" fillId="0" borderId="35" xfId="3" applyFont="1" applyFill="1" applyBorder="1" applyAlignment="1" applyProtection="1">
      <alignment horizontal="right" wrapText="1"/>
      <protection locked="0"/>
    </xf>
    <xf numFmtId="44" fontId="21" fillId="0" borderId="36" xfId="3" applyFont="1" applyFill="1" applyBorder="1" applyAlignment="1" applyProtection="1">
      <alignment horizontal="right" wrapText="1"/>
      <protection locked="0"/>
    </xf>
    <xf numFmtId="0" fontId="21" fillId="0" borderId="34" xfId="0" applyFont="1" applyBorder="1" applyAlignment="1" applyProtection="1">
      <alignment horizontal="right" wrapText="1"/>
      <protection locked="0"/>
    </xf>
    <xf numFmtId="0" fontId="21" fillId="0" borderId="51" xfId="0" applyFont="1" applyBorder="1" applyAlignment="1" applyProtection="1">
      <alignment horizontal="right" wrapText="1"/>
      <protection locked="0"/>
    </xf>
    <xf numFmtId="0" fontId="29" fillId="0" borderId="0" xfId="0" applyFont="1" applyProtection="1">
      <protection locked="0"/>
    </xf>
    <xf numFmtId="0" fontId="21" fillId="0" borderId="0" xfId="0" applyFont="1" applyProtection="1">
      <protection locked="0"/>
    </xf>
    <xf numFmtId="0" fontId="21" fillId="0" borderId="2" xfId="0" applyFont="1" applyBorder="1" applyAlignment="1" applyProtection="1">
      <alignment horizontal="right" vertical="center" wrapText="1"/>
      <protection locked="0"/>
    </xf>
    <xf numFmtId="44" fontId="21" fillId="0" borderId="2" xfId="3" applyFont="1" applyFill="1" applyBorder="1" applyAlignment="1" applyProtection="1">
      <alignment wrapText="1"/>
      <protection locked="0"/>
    </xf>
    <xf numFmtId="0" fontId="24" fillId="0" borderId="0" xfId="0" applyFont="1" applyProtection="1">
      <protection locked="0"/>
    </xf>
    <xf numFmtId="44" fontId="24" fillId="0" borderId="2" xfId="3" applyFont="1" applyFill="1" applyBorder="1" applyAlignment="1" applyProtection="1">
      <alignment wrapText="1"/>
      <protection locked="0"/>
    </xf>
    <xf numFmtId="0" fontId="21" fillId="3" borderId="0" xfId="0" applyFont="1" applyFill="1" applyProtection="1">
      <protection locked="0"/>
    </xf>
    <xf numFmtId="0" fontId="24" fillId="3" borderId="0" xfId="0" applyFont="1" applyFill="1" applyProtection="1">
      <protection locked="0"/>
    </xf>
    <xf numFmtId="44" fontId="21" fillId="0" borderId="2" xfId="3" applyFont="1" applyFill="1" applyBorder="1" applyProtection="1">
      <protection locked="0"/>
    </xf>
    <xf numFmtId="44" fontId="21" fillId="0" borderId="4" xfId="3" applyFont="1" applyFill="1" applyBorder="1" applyProtection="1">
      <protection locked="0"/>
    </xf>
    <xf numFmtId="9" fontId="21" fillId="0" borderId="5" xfId="0" applyNumberFormat="1" applyFont="1" applyBorder="1" applyAlignment="1" applyProtection="1">
      <alignment wrapText="1"/>
      <protection locked="0"/>
    </xf>
    <xf numFmtId="44" fontId="21" fillId="0" borderId="24" xfId="3" applyFont="1" applyFill="1" applyBorder="1" applyProtection="1">
      <protection locked="0"/>
    </xf>
    <xf numFmtId="9" fontId="21" fillId="0" borderId="2" xfId="0" applyNumberFormat="1" applyFont="1" applyBorder="1" applyAlignment="1" applyProtection="1">
      <alignment wrapText="1"/>
      <protection locked="0"/>
    </xf>
    <xf numFmtId="44" fontId="21" fillId="0" borderId="13" xfId="3" applyFont="1" applyFill="1" applyBorder="1" applyProtection="1">
      <protection locked="0"/>
    </xf>
    <xf numFmtId="0" fontId="21" fillId="0" borderId="2" xfId="0" applyFont="1" applyBorder="1" applyAlignment="1" applyProtection="1">
      <alignment wrapText="1"/>
      <protection locked="0"/>
    </xf>
    <xf numFmtId="44" fontId="24" fillId="0" borderId="11" xfId="3" applyFont="1" applyFill="1" applyBorder="1" applyAlignment="1" applyProtection="1">
      <alignment wrapText="1"/>
      <protection locked="0"/>
    </xf>
    <xf numFmtId="9" fontId="24" fillId="0" borderId="2" xfId="4" applyFont="1" applyFill="1" applyBorder="1" applyAlignment="1" applyProtection="1">
      <alignment wrapText="1"/>
      <protection locked="0"/>
    </xf>
    <xf numFmtId="44" fontId="24" fillId="0" borderId="1" xfId="3" applyFont="1" applyFill="1" applyBorder="1" applyAlignment="1" applyProtection="1">
      <alignment wrapText="1"/>
      <protection locked="0"/>
    </xf>
    <xf numFmtId="44" fontId="24" fillId="0" borderId="10" xfId="3" applyFont="1" applyFill="1" applyBorder="1" applyAlignment="1" applyProtection="1">
      <alignment wrapText="1"/>
      <protection locked="0"/>
    </xf>
    <xf numFmtId="44" fontId="24" fillId="0" borderId="3" xfId="3" applyFont="1" applyFill="1" applyBorder="1" applyAlignment="1" applyProtection="1">
      <alignment wrapText="1"/>
      <protection locked="0"/>
    </xf>
    <xf numFmtId="44" fontId="24" fillId="0" borderId="5" xfId="3" applyFont="1" applyFill="1" applyBorder="1" applyAlignment="1" applyProtection="1">
      <alignment wrapText="1"/>
      <protection locked="0"/>
    </xf>
    <xf numFmtId="44" fontId="21" fillId="0" borderId="11" xfId="3" applyFont="1" applyFill="1" applyBorder="1" applyAlignment="1" applyProtection="1">
      <alignment wrapText="1"/>
      <protection locked="0"/>
    </xf>
    <xf numFmtId="44" fontId="21" fillId="0" borderId="25" xfId="3" applyFont="1" applyFill="1" applyBorder="1" applyAlignment="1" applyProtection="1">
      <alignment wrapText="1"/>
      <protection locked="0"/>
    </xf>
    <xf numFmtId="0" fontId="24" fillId="0" borderId="2" xfId="0" applyFont="1" applyBorder="1" applyAlignment="1" applyProtection="1">
      <alignment wrapText="1"/>
      <protection locked="0"/>
    </xf>
    <xf numFmtId="0" fontId="24" fillId="0" borderId="5" xfId="0" applyFont="1" applyBorder="1" applyAlignment="1" applyProtection="1">
      <alignment wrapText="1"/>
      <protection locked="0"/>
    </xf>
    <xf numFmtId="44" fontId="24" fillId="0" borderId="0" xfId="3" applyFont="1" applyFill="1" applyBorder="1" applyAlignment="1" applyProtection="1">
      <alignment wrapText="1"/>
    </xf>
    <xf numFmtId="44" fontId="24" fillId="0" borderId="4" xfId="3" applyFont="1" applyFill="1" applyBorder="1" applyAlignment="1" applyProtection="1">
      <alignment wrapText="1"/>
      <protection locked="0"/>
    </xf>
    <xf numFmtId="44" fontId="24" fillId="0" borderId="13" xfId="3" applyFont="1" applyFill="1" applyBorder="1" applyAlignment="1" applyProtection="1">
      <alignment wrapText="1"/>
      <protection locked="0"/>
    </xf>
    <xf numFmtId="44" fontId="24" fillId="0" borderId="11" xfId="3" applyFont="1" applyFill="1" applyBorder="1" applyAlignment="1" applyProtection="1">
      <alignment vertical="top" wrapText="1"/>
      <protection locked="0"/>
    </xf>
    <xf numFmtId="44" fontId="24" fillId="0" borderId="1" xfId="3" applyFont="1" applyFill="1" applyBorder="1" applyAlignment="1" applyProtection="1">
      <alignment vertical="top" wrapText="1"/>
      <protection locked="0"/>
    </xf>
    <xf numFmtId="44" fontId="24" fillId="0" borderId="10" xfId="3" applyFont="1" applyFill="1" applyBorder="1" applyAlignment="1" applyProtection="1">
      <alignment vertical="top" wrapText="1"/>
      <protection locked="0"/>
    </xf>
    <xf numFmtId="44" fontId="21" fillId="0" borderId="1" xfId="3" applyFont="1" applyFill="1" applyBorder="1" applyAlignment="1" applyProtection="1">
      <alignment wrapText="1"/>
      <protection locked="0"/>
    </xf>
    <xf numFmtId="44" fontId="21" fillId="0" borderId="10" xfId="3" applyFont="1" applyFill="1" applyBorder="1" applyAlignment="1" applyProtection="1">
      <alignment wrapText="1"/>
      <protection locked="0"/>
    </xf>
    <xf numFmtId="44" fontId="24" fillId="0" borderId="30" xfId="3" applyFont="1" applyFill="1" applyBorder="1" applyAlignment="1" applyProtection="1">
      <alignment wrapText="1"/>
      <protection locked="0"/>
    </xf>
    <xf numFmtId="0" fontId="24" fillId="0" borderId="13" xfId="0" applyFont="1" applyBorder="1" applyAlignment="1" applyProtection="1">
      <alignment wrapText="1"/>
      <protection locked="0"/>
    </xf>
    <xf numFmtId="0" fontId="24" fillId="0" borderId="3" xfId="0" applyFont="1" applyBorder="1" applyAlignment="1" applyProtection="1">
      <alignment wrapText="1"/>
      <protection locked="0"/>
    </xf>
    <xf numFmtId="44" fontId="22" fillId="0" borderId="10" xfId="3" applyFont="1" applyFill="1" applyBorder="1" applyAlignment="1" applyProtection="1">
      <alignment wrapText="1"/>
      <protection locked="0"/>
    </xf>
    <xf numFmtId="44" fontId="21" fillId="0" borderId="0" xfId="3" applyFont="1" applyFill="1" applyBorder="1" applyProtection="1">
      <protection locked="0"/>
    </xf>
    <xf numFmtId="0" fontId="24" fillId="0" borderId="60" xfId="0" applyFont="1" applyBorder="1" applyProtection="1">
      <protection locked="0"/>
    </xf>
    <xf numFmtId="0" fontId="24" fillId="0" borderId="61" xfId="0" applyFont="1" applyBorder="1" applyProtection="1">
      <protection locked="0"/>
    </xf>
    <xf numFmtId="44" fontId="21" fillId="0" borderId="0" xfId="3" applyFont="1" applyFill="1" applyBorder="1" applyAlignment="1" applyProtection="1">
      <alignment wrapText="1"/>
      <protection locked="0"/>
    </xf>
    <xf numFmtId="44" fontId="21" fillId="0" borderId="14" xfId="3" applyFont="1" applyFill="1" applyBorder="1" applyAlignment="1" applyProtection="1">
      <alignment wrapText="1"/>
      <protection locked="0"/>
    </xf>
    <xf numFmtId="44" fontId="21" fillId="2" borderId="24" xfId="3" applyFont="1" applyFill="1" applyBorder="1" applyProtection="1">
      <protection locked="0"/>
    </xf>
    <xf numFmtId="9" fontId="21" fillId="2" borderId="5" xfId="0" applyNumberFormat="1" applyFont="1" applyFill="1" applyBorder="1" applyAlignment="1" applyProtection="1">
      <alignment wrapText="1"/>
      <protection locked="0"/>
    </xf>
    <xf numFmtId="9" fontId="21" fillId="2" borderId="13" xfId="0" applyNumberFormat="1" applyFont="1" applyFill="1" applyBorder="1" applyAlignment="1" applyProtection="1">
      <alignment wrapText="1"/>
      <protection locked="0"/>
    </xf>
    <xf numFmtId="44" fontId="21" fillId="2" borderId="2" xfId="3" applyFont="1" applyFill="1" applyBorder="1" applyAlignment="1" applyProtection="1">
      <alignment wrapText="1"/>
      <protection locked="0"/>
    </xf>
    <xf numFmtId="44" fontId="24" fillId="2" borderId="2" xfId="3" applyFont="1" applyFill="1" applyBorder="1" applyAlignment="1" applyProtection="1">
      <alignment wrapText="1"/>
      <protection locked="0"/>
    </xf>
    <xf numFmtId="44" fontId="24" fillId="2" borderId="3" xfId="3" applyFont="1" applyFill="1" applyBorder="1" applyAlignment="1" applyProtection="1">
      <alignment wrapText="1"/>
      <protection locked="0"/>
    </xf>
    <xf numFmtId="0" fontId="40" fillId="3" borderId="0" xfId="0" applyFont="1" applyFill="1" applyProtection="1">
      <protection locked="0"/>
    </xf>
    <xf numFmtId="44" fontId="21" fillId="3" borderId="0" xfId="3" applyFont="1" applyFill="1" applyBorder="1" applyProtection="1">
      <protection locked="0"/>
    </xf>
    <xf numFmtId="44" fontId="21" fillId="0" borderId="6" xfId="3" applyFont="1" applyFill="1" applyBorder="1" applyAlignment="1" applyProtection="1">
      <alignment horizontal="right" wrapText="1"/>
      <protection locked="0"/>
    </xf>
    <xf numFmtId="0" fontId="21" fillId="0" borderId="5" xfId="0" applyFont="1" applyBorder="1" applyAlignment="1" applyProtection="1">
      <alignment horizontal="right" vertical="center" wrapText="1"/>
      <protection locked="0"/>
    </xf>
    <xf numFmtId="44" fontId="21" fillId="0" borderId="62" xfId="3" applyFont="1" applyFill="1" applyBorder="1" applyAlignment="1" applyProtection="1">
      <alignment horizontal="right" wrapText="1"/>
      <protection locked="0"/>
    </xf>
    <xf numFmtId="44" fontId="21" fillId="0" borderId="63" xfId="3" applyFont="1" applyFill="1" applyBorder="1" applyAlignment="1" applyProtection="1">
      <alignment horizontal="right" wrapText="1"/>
      <protection locked="0"/>
    </xf>
    <xf numFmtId="44" fontId="21" fillId="0" borderId="5" xfId="3" applyFont="1" applyFill="1" applyBorder="1" applyAlignment="1" applyProtection="1">
      <alignment wrapText="1"/>
      <protection locked="0"/>
    </xf>
    <xf numFmtId="2" fontId="21" fillId="0" borderId="39" xfId="0" applyNumberFormat="1" applyFont="1" applyBorder="1" applyAlignment="1" applyProtection="1">
      <alignment horizontal="right" wrapText="1"/>
      <protection locked="0"/>
    </xf>
    <xf numFmtId="2" fontId="21" fillId="0" borderId="16" xfId="0" applyNumberFormat="1" applyFont="1" applyBorder="1" applyAlignment="1" applyProtection="1">
      <alignment horizontal="right" wrapText="1"/>
      <protection locked="0"/>
    </xf>
    <xf numFmtId="2" fontId="21" fillId="0" borderId="48" xfId="0" applyNumberFormat="1" applyFont="1" applyBorder="1" applyAlignment="1" applyProtection="1">
      <alignment horizontal="right" wrapText="1"/>
      <protection locked="0"/>
    </xf>
    <xf numFmtId="2" fontId="21" fillId="0" borderId="18" xfId="0" applyNumberFormat="1" applyFont="1" applyBorder="1" applyAlignment="1" applyProtection="1">
      <alignment horizontal="right" wrapText="1"/>
      <protection locked="0"/>
    </xf>
    <xf numFmtId="2" fontId="21" fillId="0" borderId="49" xfId="0" applyNumberFormat="1" applyFont="1" applyBorder="1" applyAlignment="1" applyProtection="1">
      <alignment horizontal="right" wrapText="1"/>
      <protection locked="0"/>
    </xf>
    <xf numFmtId="1" fontId="21" fillId="0" borderId="32" xfId="0" applyNumberFormat="1" applyFont="1" applyBorder="1" applyAlignment="1" applyProtection="1">
      <alignment horizontal="right" wrapText="1"/>
      <protection locked="0"/>
    </xf>
    <xf numFmtId="165" fontId="21" fillId="0" borderId="2" xfId="0" applyNumberFormat="1" applyFont="1" applyBorder="1" applyAlignment="1" applyProtection="1">
      <alignment wrapText="1"/>
      <protection locked="0"/>
    </xf>
    <xf numFmtId="44" fontId="21" fillId="2" borderId="31" xfId="3" applyFont="1" applyFill="1" applyBorder="1" applyAlignment="1" applyProtection="1">
      <alignment wrapText="1"/>
      <protection locked="0"/>
    </xf>
    <xf numFmtId="165" fontId="21" fillId="0" borderId="5" xfId="0" applyNumberFormat="1" applyFont="1" applyBorder="1" applyAlignment="1" applyProtection="1">
      <alignment wrapText="1"/>
      <protection locked="0"/>
    </xf>
    <xf numFmtId="9" fontId="33" fillId="15" borderId="2" xfId="4" applyFont="1" applyFill="1" applyBorder="1" applyAlignment="1" applyProtection="1">
      <alignment wrapText="1"/>
    </xf>
    <xf numFmtId="166" fontId="24" fillId="0" borderId="2" xfId="3" applyNumberFormat="1" applyFont="1" applyFill="1" applyBorder="1" applyAlignment="1" applyProtection="1">
      <alignment wrapText="1"/>
      <protection locked="0"/>
    </xf>
    <xf numFmtId="0" fontId="34" fillId="17" borderId="2" xfId="4" applyNumberFormat="1" applyFont="1" applyFill="1" applyBorder="1" applyAlignment="1" applyProtection="1">
      <alignment wrapText="1"/>
    </xf>
    <xf numFmtId="44" fontId="21" fillId="0" borderId="2" xfId="3" applyFont="1" applyBorder="1" applyAlignment="1" applyProtection="1">
      <alignment wrapText="1"/>
      <protection locked="0"/>
    </xf>
    <xf numFmtId="44" fontId="24" fillId="0" borderId="15" xfId="3" applyFont="1" applyFill="1" applyBorder="1" applyAlignment="1" applyProtection="1">
      <alignment wrapText="1"/>
      <protection locked="0"/>
    </xf>
    <xf numFmtId="0" fontId="23" fillId="0" borderId="0" xfId="0" applyFont="1" applyAlignment="1" applyProtection="1">
      <alignment wrapText="1"/>
      <protection locked="0"/>
    </xf>
    <xf numFmtId="0" fontId="25" fillId="18" borderId="37" xfId="0" applyFont="1" applyFill="1" applyBorder="1" applyAlignment="1" applyProtection="1">
      <alignment horizontal="center" vertical="center" wrapText="1"/>
      <protection locked="0"/>
    </xf>
    <xf numFmtId="0" fontId="25" fillId="16" borderId="12" xfId="0" applyFont="1" applyFill="1" applyBorder="1" applyAlignment="1" applyProtection="1">
      <alignment horizontal="center" vertical="top" wrapText="1"/>
      <protection locked="0"/>
    </xf>
    <xf numFmtId="0" fontId="25" fillId="16" borderId="39" xfId="0" applyFont="1" applyFill="1" applyBorder="1" applyAlignment="1" applyProtection="1">
      <alignment horizontal="center" vertical="top" wrapText="1"/>
      <protection locked="0"/>
    </xf>
    <xf numFmtId="0" fontId="23" fillId="17" borderId="46" xfId="0" applyFont="1" applyFill="1" applyBorder="1" applyProtection="1">
      <protection locked="0"/>
    </xf>
    <xf numFmtId="0" fontId="21" fillId="0" borderId="28" xfId="0" applyFont="1" applyBorder="1" applyAlignment="1" applyProtection="1">
      <alignment horizontal="right" vertical="center"/>
      <protection locked="0"/>
    </xf>
    <xf numFmtId="0" fontId="21" fillId="0" borderId="47" xfId="0" applyFont="1" applyBorder="1" applyAlignment="1" applyProtection="1">
      <alignment horizontal="right" vertical="center"/>
      <protection locked="0"/>
    </xf>
    <xf numFmtId="0" fontId="20" fillId="15" borderId="46" xfId="0" applyFont="1" applyFill="1" applyBorder="1" applyProtection="1">
      <protection locked="0"/>
    </xf>
    <xf numFmtId="0" fontId="21" fillId="0" borderId="28" xfId="0" applyFont="1" applyBorder="1" applyAlignment="1" applyProtection="1">
      <alignment horizontal="right" vertical="top" wrapText="1"/>
      <protection locked="0"/>
    </xf>
    <xf numFmtId="0" fontId="21" fillId="0" borderId="47" xfId="0" applyFont="1" applyBorder="1" applyAlignment="1" applyProtection="1">
      <alignment horizontal="right" vertical="top" wrapText="1"/>
      <protection locked="0"/>
    </xf>
    <xf numFmtId="0" fontId="23" fillId="17" borderId="46" xfId="0" applyFont="1" applyFill="1" applyBorder="1" applyAlignment="1" applyProtection="1">
      <alignment vertical="center"/>
      <protection locked="0"/>
    </xf>
    <xf numFmtId="0" fontId="21" fillId="0" borderId="50" xfId="0" applyFont="1" applyBorder="1" applyAlignment="1" applyProtection="1">
      <alignment horizontal="right" vertical="top" wrapText="1"/>
      <protection locked="0"/>
    </xf>
    <xf numFmtId="0" fontId="20" fillId="15" borderId="56" xfId="0" applyFont="1" applyFill="1" applyBorder="1" applyAlignment="1" applyProtection="1">
      <alignment vertical="center" wrapText="1"/>
      <protection locked="0"/>
    </xf>
    <xf numFmtId="0" fontId="21" fillId="0" borderId="52" xfId="0" applyFont="1" applyBorder="1" applyAlignment="1" applyProtection="1">
      <alignment horizontal="right" vertical="top" wrapText="1"/>
      <protection locked="0"/>
    </xf>
    <xf numFmtId="0" fontId="21" fillId="2" borderId="53" xfId="0" applyFont="1" applyFill="1" applyBorder="1" applyAlignment="1" applyProtection="1">
      <alignment horizontal="right" wrapText="1"/>
      <protection locked="0"/>
    </xf>
    <xf numFmtId="44" fontId="21" fillId="2" borderId="54" xfId="3" applyFont="1" applyFill="1" applyBorder="1" applyAlignment="1" applyProtection="1">
      <alignment horizontal="right" wrapText="1"/>
      <protection locked="0"/>
    </xf>
    <xf numFmtId="0" fontId="21" fillId="2" borderId="54" xfId="0" applyFont="1" applyFill="1" applyBorder="1" applyAlignment="1" applyProtection="1">
      <alignment horizontal="right" wrapText="1"/>
      <protection locked="0"/>
    </xf>
    <xf numFmtId="0" fontId="21" fillId="2" borderId="55" xfId="0" applyFont="1" applyFill="1" applyBorder="1" applyAlignment="1" applyProtection="1">
      <alignment horizontal="right" wrapText="1"/>
      <protection locked="0"/>
    </xf>
    <xf numFmtId="0" fontId="21" fillId="0" borderId="0" xfId="0" applyFont="1" applyAlignment="1">
      <alignment wrapText="1"/>
    </xf>
    <xf numFmtId="0" fontId="23" fillId="0" borderId="0" xfId="0" applyFont="1" applyAlignment="1">
      <alignment horizontal="right" wrapText="1"/>
    </xf>
    <xf numFmtId="0" fontId="23" fillId="0" borderId="0" xfId="0" applyFont="1" applyAlignment="1">
      <alignment horizontal="right" vertical="top" wrapText="1"/>
    </xf>
    <xf numFmtId="0" fontId="30" fillId="18" borderId="43" xfId="0" applyFont="1" applyFill="1" applyBorder="1" applyAlignment="1">
      <alignment horizontal="center" vertical="top" wrapText="1"/>
    </xf>
    <xf numFmtId="0" fontId="25" fillId="16" borderId="28" xfId="0" applyFont="1" applyFill="1" applyBorder="1" applyAlignment="1">
      <alignment horizontal="center" vertical="top" wrapText="1"/>
    </xf>
    <xf numFmtId="0" fontId="25" fillId="16" borderId="12" xfId="0" applyFont="1" applyFill="1" applyBorder="1" applyAlignment="1">
      <alignment horizontal="center" vertical="top" wrapText="1"/>
    </xf>
    <xf numFmtId="0" fontId="31" fillId="17" borderId="9" xfId="0" applyFont="1" applyFill="1" applyBorder="1"/>
    <xf numFmtId="0" fontId="31" fillId="17" borderId="6" xfId="0" applyFont="1" applyFill="1" applyBorder="1"/>
    <xf numFmtId="0" fontId="32" fillId="15" borderId="1" xfId="0" applyFont="1" applyFill="1" applyBorder="1" applyAlignment="1">
      <alignment vertical="center"/>
    </xf>
    <xf numFmtId="0" fontId="31" fillId="17" borderId="1" xfId="0" applyFont="1" applyFill="1" applyBorder="1" applyAlignment="1">
      <alignment vertical="center"/>
    </xf>
    <xf numFmtId="0" fontId="32" fillId="15" borderId="1" xfId="0" applyFont="1" applyFill="1" applyBorder="1"/>
    <xf numFmtId="0" fontId="23" fillId="0" borderId="0" xfId="0" applyFont="1" applyAlignment="1" applyProtection="1">
      <alignment horizontal="left" wrapText="1"/>
      <protection locked="0"/>
    </xf>
    <xf numFmtId="0" fontId="25" fillId="12" borderId="2" xfId="0" applyFont="1" applyFill="1" applyBorder="1" applyAlignment="1" applyProtection="1">
      <alignment horizontal="center" vertical="center" wrapText="1"/>
      <protection locked="0"/>
    </xf>
    <xf numFmtId="0" fontId="23" fillId="17" borderId="2" xfId="0" applyFont="1" applyFill="1" applyBorder="1" applyAlignment="1" applyProtection="1">
      <alignment horizontal="center" vertical="center" wrapText="1"/>
      <protection locked="0"/>
    </xf>
    <xf numFmtId="0" fontId="21" fillId="0" borderId="2" xfId="0" applyFont="1" applyBorder="1" applyAlignment="1" applyProtection="1">
      <alignment horizontal="right" wrapText="1"/>
      <protection locked="0"/>
    </xf>
    <xf numFmtId="164" fontId="21" fillId="2" borderId="2" xfId="0" applyNumberFormat="1" applyFont="1" applyFill="1" applyBorder="1" applyAlignment="1" applyProtection="1">
      <alignment wrapText="1"/>
      <protection locked="0"/>
    </xf>
    <xf numFmtId="0" fontId="21" fillId="0" borderId="0" xfId="0" applyFont="1"/>
    <xf numFmtId="0" fontId="31" fillId="17" borderId="2" xfId="0" applyFont="1" applyFill="1" applyBorder="1" applyAlignment="1">
      <alignment horizontal="left" vertical="center" wrapText="1"/>
    </xf>
    <xf numFmtId="0" fontId="26" fillId="17" borderId="2" xfId="0" applyFont="1" applyFill="1" applyBorder="1" applyAlignment="1" applyProtection="1">
      <alignment wrapText="1"/>
      <protection locked="0"/>
    </xf>
    <xf numFmtId="0" fontId="24" fillId="0" borderId="2" xfId="0" applyFont="1" applyBorder="1" applyAlignment="1" applyProtection="1">
      <alignment horizontal="right" vertical="top" wrapText="1"/>
      <protection locked="0"/>
    </xf>
    <xf numFmtId="0" fontId="21" fillId="0" borderId="2" xfId="0" applyFont="1" applyBorder="1" applyAlignment="1" applyProtection="1">
      <alignment horizontal="right" vertical="top" wrapText="1"/>
      <protection locked="0"/>
    </xf>
    <xf numFmtId="0" fontId="24" fillId="0" borderId="0" xfId="0" applyFont="1" applyAlignment="1" applyProtection="1">
      <alignment wrapText="1"/>
      <protection locked="0"/>
    </xf>
    <xf numFmtId="0" fontId="23" fillId="17" borderId="2" xfId="0" applyFont="1" applyFill="1" applyBorder="1" applyAlignment="1" applyProtection="1">
      <alignment horizontal="right" vertical="top" wrapText="1"/>
      <protection locked="0"/>
    </xf>
    <xf numFmtId="0" fontId="23" fillId="17" borderId="2" xfId="0" applyFont="1" applyFill="1" applyBorder="1" applyAlignment="1" applyProtection="1">
      <alignment wrapText="1"/>
      <protection locked="0"/>
    </xf>
    <xf numFmtId="0" fontId="23" fillId="17" borderId="2" xfId="0" applyFont="1" applyFill="1" applyBorder="1" applyAlignment="1" applyProtection="1">
      <alignment vertical="top" wrapText="1"/>
      <protection locked="0"/>
    </xf>
    <xf numFmtId="0" fontId="0" fillId="0" borderId="0" xfId="0" applyProtection="1">
      <protection locked="0"/>
    </xf>
    <xf numFmtId="0" fontId="23" fillId="0" borderId="2" xfId="0" applyFont="1" applyBorder="1" applyAlignment="1" applyProtection="1">
      <alignment horizontal="right" wrapText="1"/>
      <protection locked="0"/>
    </xf>
    <xf numFmtId="44" fontId="21" fillId="2" borderId="2" xfId="0" applyNumberFormat="1" applyFont="1" applyFill="1" applyBorder="1" applyProtection="1">
      <protection locked="0"/>
    </xf>
    <xf numFmtId="44" fontId="21" fillId="2" borderId="2" xfId="0" applyNumberFormat="1" applyFont="1" applyFill="1" applyBorder="1" applyAlignment="1" applyProtection="1">
      <alignment wrapText="1"/>
      <protection locked="0"/>
    </xf>
    <xf numFmtId="0" fontId="21" fillId="3" borderId="0" xfId="0" applyFont="1" applyFill="1" applyAlignment="1" applyProtection="1">
      <alignment wrapText="1"/>
      <protection locked="0"/>
    </xf>
    <xf numFmtId="0" fontId="34" fillId="17" borderId="2" xfId="0" applyFont="1" applyFill="1" applyBorder="1"/>
    <xf numFmtId="0" fontId="23" fillId="3" borderId="0" xfId="0" applyFont="1" applyFill="1" applyAlignment="1" applyProtection="1">
      <alignment horizontal="left" vertical="top"/>
      <protection locked="0"/>
    </xf>
    <xf numFmtId="0" fontId="21" fillId="3" borderId="0" xfId="0" applyFont="1" applyFill="1" applyAlignment="1" applyProtection="1">
      <alignment horizontal="left" vertical="top"/>
      <protection locked="0"/>
    </xf>
    <xf numFmtId="0" fontId="20" fillId="3" borderId="0" xfId="0" applyFont="1" applyFill="1" applyProtection="1">
      <protection locked="0"/>
    </xf>
    <xf numFmtId="0" fontId="20" fillId="0" borderId="0" xfId="0" applyFont="1" applyProtection="1">
      <protection locked="0"/>
    </xf>
    <xf numFmtId="0" fontId="0" fillId="3" borderId="0" xfId="0" applyFill="1" applyProtection="1">
      <protection locked="0"/>
    </xf>
    <xf numFmtId="0" fontId="24" fillId="3" borderId="60" xfId="0" applyFont="1" applyFill="1" applyBorder="1" applyProtection="1">
      <protection locked="0"/>
    </xf>
    <xf numFmtId="0" fontId="20" fillId="15" borderId="2" xfId="0" applyFont="1" applyFill="1" applyBorder="1" applyAlignment="1" applyProtection="1">
      <alignment horizontal="center" vertical="center" wrapText="1"/>
      <protection locked="0"/>
    </xf>
    <xf numFmtId="0" fontId="20" fillId="15" borderId="5" xfId="0" applyFont="1" applyFill="1" applyBorder="1" applyAlignment="1" applyProtection="1">
      <alignment horizontal="center" vertical="center" wrapText="1"/>
      <protection locked="0"/>
    </xf>
    <xf numFmtId="9" fontId="24" fillId="2" borderId="2" xfId="0" applyNumberFormat="1" applyFont="1" applyFill="1" applyBorder="1" applyProtection="1">
      <protection locked="0"/>
    </xf>
    <xf numFmtId="9" fontId="24" fillId="2" borderId="5" xfId="0" applyNumberFormat="1" applyFont="1" applyFill="1" applyBorder="1" applyProtection="1">
      <protection locked="0"/>
    </xf>
    <xf numFmtId="9" fontId="24" fillId="2" borderId="2" xfId="4" applyFont="1" applyFill="1" applyBorder="1" applyProtection="1">
      <protection locked="0"/>
    </xf>
    <xf numFmtId="0" fontId="24" fillId="3" borderId="0" xfId="0" applyFont="1" applyFill="1" applyAlignment="1" applyProtection="1">
      <alignment vertical="center"/>
      <protection locked="0"/>
    </xf>
    <xf numFmtId="9" fontId="21" fillId="2" borderId="2" xfId="3" applyNumberFormat="1" applyFont="1" applyFill="1" applyBorder="1" applyProtection="1">
      <protection locked="0"/>
    </xf>
    <xf numFmtId="9" fontId="21" fillId="2" borderId="2" xfId="0" applyNumberFormat="1" applyFont="1" applyFill="1" applyBorder="1" applyProtection="1">
      <protection locked="0"/>
    </xf>
    <xf numFmtId="9" fontId="21" fillId="2" borderId="5" xfId="0" applyNumberFormat="1" applyFont="1" applyFill="1" applyBorder="1" applyProtection="1">
      <protection locked="0"/>
    </xf>
    <xf numFmtId="44" fontId="21" fillId="2" borderId="2" xfId="3" applyFont="1" applyFill="1" applyBorder="1" applyProtection="1">
      <protection locked="0"/>
    </xf>
    <xf numFmtId="44" fontId="21" fillId="2" borderId="5" xfId="3" applyFont="1" applyFill="1" applyBorder="1" applyProtection="1">
      <protection locked="0"/>
    </xf>
    <xf numFmtId="0" fontId="21" fillId="0" borderId="59" xfId="0" applyFont="1" applyBorder="1" applyAlignment="1" applyProtection="1">
      <alignment horizontal="right" wrapText="1"/>
      <protection locked="0"/>
    </xf>
    <xf numFmtId="44" fontId="21" fillId="2" borderId="59" xfId="3" applyFont="1" applyFill="1" applyBorder="1" applyProtection="1">
      <protection locked="0"/>
    </xf>
    <xf numFmtId="44" fontId="21" fillId="2" borderId="19" xfId="3" applyFont="1" applyFill="1" applyBorder="1" applyProtection="1">
      <protection locked="0"/>
    </xf>
    <xf numFmtId="0" fontId="24" fillId="3" borderId="61" xfId="0" applyFont="1" applyFill="1" applyBorder="1" applyProtection="1">
      <protection locked="0"/>
    </xf>
    <xf numFmtId="9" fontId="23" fillId="17" borderId="5" xfId="0" applyNumberFormat="1" applyFont="1" applyFill="1" applyBorder="1" applyAlignment="1" applyProtection="1">
      <alignment horizontal="center" vertical="top" wrapText="1"/>
      <protection locked="0"/>
    </xf>
    <xf numFmtId="0" fontId="23" fillId="17" borderId="13" xfId="0" applyFont="1" applyFill="1" applyBorder="1" applyAlignment="1" applyProtection="1">
      <alignment horizontal="center" vertical="center"/>
      <protection locked="0"/>
    </xf>
    <xf numFmtId="0" fontId="23" fillId="14" borderId="2" xfId="0" applyFont="1" applyFill="1" applyBorder="1" applyAlignment="1" applyProtection="1">
      <alignment horizontal="center" wrapText="1"/>
      <protection locked="0"/>
    </xf>
    <xf numFmtId="0" fontId="23" fillId="14" borderId="5" xfId="0" applyFont="1" applyFill="1" applyBorder="1" applyAlignment="1" applyProtection="1">
      <alignment horizontal="center" wrapText="1"/>
      <protection locked="0"/>
    </xf>
    <xf numFmtId="0" fontId="23" fillId="14" borderId="24" xfId="0" applyFont="1" applyFill="1" applyBorder="1" applyAlignment="1" applyProtection="1">
      <alignment horizontal="center"/>
      <protection locked="0"/>
    </xf>
    <xf numFmtId="0" fontId="23" fillId="15" borderId="2" xfId="0" applyFont="1" applyFill="1" applyBorder="1" applyAlignment="1" applyProtection="1">
      <alignment horizontal="center" vertical="center" wrapText="1"/>
      <protection locked="0"/>
    </xf>
    <xf numFmtId="0" fontId="23" fillId="15" borderId="5" xfId="0" applyFont="1" applyFill="1" applyBorder="1" applyAlignment="1" applyProtection="1">
      <alignment horizontal="center" vertical="center" wrapText="1"/>
      <protection locked="0"/>
    </xf>
    <xf numFmtId="0" fontId="21" fillId="0" borderId="4" xfId="0" applyFont="1" applyBorder="1" applyAlignment="1" applyProtection="1">
      <alignment horizontal="right" wrapText="1"/>
      <protection locked="0"/>
    </xf>
    <xf numFmtId="9" fontId="23" fillId="14" borderId="2" xfId="0" applyNumberFormat="1" applyFont="1" applyFill="1" applyBorder="1" applyAlignment="1" applyProtection="1">
      <alignment horizontal="center" vertical="center" wrapText="1"/>
      <protection locked="0"/>
    </xf>
    <xf numFmtId="9" fontId="23" fillId="14" borderId="5" xfId="0" applyNumberFormat="1" applyFont="1" applyFill="1" applyBorder="1" applyAlignment="1" applyProtection="1">
      <alignment horizontal="center" vertical="center"/>
      <protection locked="0"/>
    </xf>
    <xf numFmtId="9" fontId="21" fillId="2" borderId="2" xfId="0" applyNumberFormat="1" applyFont="1" applyFill="1" applyBorder="1" applyAlignment="1" applyProtection="1">
      <alignment wrapText="1"/>
      <protection locked="0"/>
    </xf>
    <xf numFmtId="9" fontId="21" fillId="2" borderId="4" xfId="0" applyNumberFormat="1" applyFont="1" applyFill="1" applyBorder="1" applyAlignment="1" applyProtection="1">
      <alignment wrapText="1"/>
      <protection locked="0"/>
    </xf>
    <xf numFmtId="0" fontId="23" fillId="15" borderId="2" xfId="0" applyFont="1" applyFill="1" applyBorder="1" applyAlignment="1" applyProtection="1">
      <alignment horizontal="center" vertical="center"/>
      <protection locked="0"/>
    </xf>
    <xf numFmtId="0" fontId="21" fillId="0" borderId="2" xfId="0" applyFont="1" applyBorder="1" applyAlignment="1" applyProtection="1">
      <alignment horizontal="right"/>
      <protection locked="0"/>
    </xf>
    <xf numFmtId="44" fontId="21" fillId="2" borderId="13" xfId="3" applyFont="1" applyFill="1" applyBorder="1" applyProtection="1">
      <protection locked="0"/>
    </xf>
    <xf numFmtId="44" fontId="21" fillId="2" borderId="6" xfId="3" applyFont="1" applyFill="1" applyBorder="1" applyProtection="1">
      <protection locked="0"/>
    </xf>
    <xf numFmtId="44" fontId="21" fillId="2" borderId="7" xfId="3" applyFont="1" applyFill="1" applyBorder="1" applyProtection="1">
      <protection locked="0"/>
    </xf>
    <xf numFmtId="44" fontId="21" fillId="2" borderId="1" xfId="3" applyFont="1" applyFill="1" applyBorder="1" applyProtection="1">
      <protection locked="0"/>
    </xf>
    <xf numFmtId="44" fontId="21" fillId="2" borderId="10" xfId="3" applyFont="1" applyFill="1" applyBorder="1" applyProtection="1">
      <protection locked="0"/>
    </xf>
    <xf numFmtId="0" fontId="25" fillId="3" borderId="0" xfId="0" applyFont="1" applyFill="1" applyProtection="1">
      <protection locked="0"/>
    </xf>
    <xf numFmtId="0" fontId="25" fillId="0" borderId="0" xfId="0" applyFont="1" applyProtection="1">
      <protection locked="0"/>
    </xf>
    <xf numFmtId="0" fontId="23" fillId="17" borderId="5" xfId="0" applyFont="1" applyFill="1" applyBorder="1" applyAlignment="1" applyProtection="1">
      <alignment wrapText="1"/>
      <protection locked="0"/>
    </xf>
    <xf numFmtId="0" fontId="21" fillId="0" borderId="10" xfId="0" applyFont="1" applyBorder="1" applyAlignment="1" applyProtection="1">
      <alignment horizontal="right" vertical="center" wrapText="1"/>
      <protection locked="0"/>
    </xf>
    <xf numFmtId="44" fontId="23" fillId="19" borderId="5" xfId="0" applyNumberFormat="1" applyFont="1" applyFill="1" applyBorder="1" applyAlignment="1" applyProtection="1">
      <alignment wrapText="1"/>
      <protection locked="0"/>
    </xf>
    <xf numFmtId="44" fontId="21" fillId="19" borderId="5" xfId="3" applyFont="1" applyFill="1" applyBorder="1" applyAlignment="1" applyProtection="1">
      <alignment wrapText="1"/>
      <protection locked="0"/>
    </xf>
    <xf numFmtId="0" fontId="25" fillId="13" borderId="2" xfId="0" applyFont="1" applyFill="1" applyBorder="1" applyAlignment="1" applyProtection="1">
      <alignment horizontal="center"/>
      <protection locked="0"/>
    </xf>
    <xf numFmtId="0" fontId="21" fillId="0" borderId="2" xfId="0" applyFont="1" applyBorder="1" applyAlignment="1" applyProtection="1">
      <alignment vertical="top" wrapText="1"/>
      <protection locked="0"/>
    </xf>
    <xf numFmtId="0" fontId="40" fillId="3" borderId="0" xfId="0" applyFont="1" applyFill="1"/>
    <xf numFmtId="0" fontId="0" fillId="3" borderId="0" xfId="0" applyFill="1" applyAlignment="1">
      <alignment horizontal="center"/>
    </xf>
    <xf numFmtId="0" fontId="25" fillId="3" borderId="13" xfId="0" applyFont="1" applyFill="1" applyBorder="1"/>
    <xf numFmtId="0" fontId="25" fillId="3" borderId="6" xfId="0" applyFont="1" applyFill="1" applyBorder="1"/>
    <xf numFmtId="0" fontId="21" fillId="3" borderId="12" xfId="0" applyFont="1" applyFill="1" applyBorder="1" applyAlignment="1">
      <alignment vertical="center"/>
    </xf>
    <xf numFmtId="0" fontId="21" fillId="3" borderId="0" xfId="0" applyFont="1" applyFill="1" applyAlignment="1">
      <alignment vertical="center"/>
    </xf>
    <xf numFmtId="0" fontId="21" fillId="3" borderId="12" xfId="0" applyFont="1" applyFill="1" applyBorder="1"/>
    <xf numFmtId="0" fontId="21" fillId="3" borderId="0" xfId="0" applyFont="1" applyFill="1"/>
    <xf numFmtId="0" fontId="25" fillId="3" borderId="12" xfId="0" applyFont="1" applyFill="1" applyBorder="1" applyAlignment="1">
      <alignment horizontal="center"/>
    </xf>
    <xf numFmtId="9" fontId="23" fillId="3" borderId="12" xfId="0" applyNumberFormat="1" applyFont="1" applyFill="1" applyBorder="1" applyAlignment="1">
      <alignment horizontal="center" vertical="center"/>
    </xf>
    <xf numFmtId="9" fontId="21" fillId="3" borderId="12" xfId="0" applyNumberFormat="1" applyFont="1" applyFill="1" applyBorder="1" applyAlignment="1">
      <alignment wrapText="1"/>
    </xf>
    <xf numFmtId="0" fontId="27" fillId="14" borderId="2" xfId="0" applyFont="1" applyFill="1" applyBorder="1" applyAlignment="1">
      <alignment horizontal="center" vertical="center" wrapText="1"/>
    </xf>
    <xf numFmtId="0" fontId="36" fillId="14" borderId="2" xfId="0" applyFont="1" applyFill="1" applyBorder="1" applyAlignment="1">
      <alignment horizontal="center" vertical="center" wrapText="1"/>
    </xf>
    <xf numFmtId="0" fontId="32" fillId="15" borderId="2" xfId="0" applyFont="1" applyFill="1" applyBorder="1" applyAlignment="1">
      <alignment wrapText="1"/>
    </xf>
    <xf numFmtId="0" fontId="25" fillId="3" borderId="28" xfId="0" applyFont="1" applyFill="1" applyBorder="1"/>
    <xf numFmtId="0" fontId="25" fillId="3" borderId="0" xfId="0" applyFont="1" applyFill="1"/>
    <xf numFmtId="0" fontId="21" fillId="3" borderId="28" xfId="0" applyFont="1" applyFill="1" applyBorder="1"/>
    <xf numFmtId="0" fontId="24" fillId="3" borderId="0" xfId="0" applyFont="1" applyFill="1"/>
    <xf numFmtId="0" fontId="23" fillId="0" borderId="0" xfId="0" applyFont="1" applyAlignment="1" applyProtection="1">
      <alignment horizontal="left" vertical="top"/>
      <protection locked="0"/>
    </xf>
    <xf numFmtId="0" fontId="26" fillId="14" borderId="2" xfId="0" applyFont="1" applyFill="1" applyBorder="1" applyAlignment="1" applyProtection="1">
      <alignment horizontal="center" vertical="top" wrapText="1"/>
      <protection locked="0"/>
    </xf>
    <xf numFmtId="0" fontId="26" fillId="0" borderId="2" xfId="0" applyFont="1" applyBorder="1" applyAlignment="1" applyProtection="1">
      <alignment horizontal="left" vertical="center" wrapText="1"/>
      <protection locked="0"/>
    </xf>
    <xf numFmtId="0" fontId="25" fillId="16" borderId="2" xfId="0" applyFont="1" applyFill="1" applyBorder="1" applyAlignment="1" applyProtection="1">
      <alignment horizontal="center" vertical="top" wrapText="1"/>
      <protection locked="0"/>
    </xf>
    <xf numFmtId="0" fontId="25" fillId="18" borderId="2" xfId="0" applyFont="1" applyFill="1" applyBorder="1" applyAlignment="1" applyProtection="1">
      <alignment wrapText="1"/>
      <protection locked="0"/>
    </xf>
    <xf numFmtId="43" fontId="24" fillId="0" borderId="0" xfId="0" applyNumberFormat="1" applyFont="1" applyProtection="1">
      <protection locked="0"/>
    </xf>
    <xf numFmtId="0" fontId="24" fillId="17" borderId="2" xfId="0" applyFont="1" applyFill="1" applyBorder="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0" fontId="24" fillId="15" borderId="2" xfId="0" applyFont="1" applyFill="1" applyBorder="1" applyAlignment="1" applyProtection="1">
      <alignment horizontal="left" vertical="top" wrapText="1"/>
      <protection locked="0"/>
    </xf>
    <xf numFmtId="0" fontId="21" fillId="0" borderId="2" xfId="0" applyFont="1" applyBorder="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20" fillId="14" borderId="2" xfId="0" applyFont="1" applyFill="1" applyBorder="1" applyAlignment="1" applyProtection="1">
      <alignment horizontal="left" vertical="center" wrapText="1"/>
      <protection locked="0"/>
    </xf>
    <xf numFmtId="0" fontId="20" fillId="14" borderId="2" xfId="0" applyFont="1" applyFill="1" applyBorder="1" applyAlignment="1" applyProtection="1">
      <alignment horizontal="center" vertical="center" wrapText="1"/>
      <protection locked="0"/>
    </xf>
    <xf numFmtId="0" fontId="22" fillId="0" borderId="2" xfId="0" applyFont="1" applyBorder="1" applyAlignment="1" applyProtection="1">
      <alignment horizontal="left" vertical="center" wrapText="1"/>
      <protection locked="0"/>
    </xf>
    <xf numFmtId="0" fontId="23" fillId="14" borderId="2" xfId="0" applyFont="1" applyFill="1" applyBorder="1" applyAlignment="1" applyProtection="1">
      <alignment horizontal="left" vertical="center" wrapText="1"/>
      <protection locked="0"/>
    </xf>
    <xf numFmtId="0" fontId="23" fillId="14" borderId="2" xfId="0" applyFont="1" applyFill="1" applyBorder="1" applyAlignment="1" applyProtection="1">
      <alignment horizontal="center" vertical="center" wrapText="1"/>
      <protection locked="0"/>
    </xf>
    <xf numFmtId="0" fontId="20" fillId="17" borderId="2" xfId="0" applyFont="1" applyFill="1" applyBorder="1" applyAlignment="1" applyProtection="1">
      <alignment horizontal="left" vertical="center" wrapText="1"/>
      <protection locked="0"/>
    </xf>
    <xf numFmtId="0" fontId="20" fillId="17" borderId="2" xfId="0" applyFont="1" applyFill="1" applyBorder="1" applyAlignment="1" applyProtection="1">
      <alignment horizontal="center" vertical="center" wrapText="1"/>
      <protection locked="0"/>
    </xf>
    <xf numFmtId="0" fontId="20" fillId="15" borderId="4" xfId="0" applyFont="1" applyFill="1" applyBorder="1" applyAlignment="1" applyProtection="1">
      <alignment vertical="center" wrapText="1"/>
      <protection locked="0"/>
    </xf>
    <xf numFmtId="44" fontId="20" fillId="15" borderId="4" xfId="3" applyFont="1" applyFill="1" applyBorder="1" applyAlignment="1" applyProtection="1">
      <alignment horizontal="center" vertical="center" wrapText="1"/>
      <protection locked="0"/>
    </xf>
    <xf numFmtId="44" fontId="20" fillId="15" borderId="48" xfId="3" applyFont="1" applyFill="1" applyBorder="1" applyAlignment="1" applyProtection="1">
      <alignment horizontal="center" vertical="center" wrapText="1"/>
      <protection locked="0"/>
    </xf>
    <xf numFmtId="9" fontId="21" fillId="2" borderId="2" xfId="4" applyFont="1" applyFill="1" applyBorder="1" applyAlignment="1" applyProtection="1">
      <alignment wrapText="1"/>
      <protection locked="0"/>
    </xf>
    <xf numFmtId="9" fontId="21" fillId="2" borderId="5" xfId="4" applyFont="1" applyFill="1" applyBorder="1" applyAlignment="1" applyProtection="1">
      <alignment wrapText="1"/>
      <protection locked="0"/>
    </xf>
    <xf numFmtId="0" fontId="20" fillId="14" borderId="2" xfId="1" applyFont="1" applyFill="1" applyBorder="1" applyAlignment="1" applyProtection="1">
      <alignment horizontal="left" wrapText="1"/>
      <protection locked="0"/>
    </xf>
    <xf numFmtId="0" fontId="20" fillId="14" borderId="2" xfId="0" applyFont="1" applyFill="1" applyBorder="1" applyAlignment="1" applyProtection="1">
      <alignment horizontal="center" vertical="top" wrapText="1"/>
      <protection locked="0"/>
    </xf>
    <xf numFmtId="0" fontId="20" fillId="14" borderId="5" xfId="0" applyFont="1" applyFill="1" applyBorder="1" applyAlignment="1" applyProtection="1">
      <alignment horizontal="center" vertical="top" wrapText="1"/>
      <protection locked="0"/>
    </xf>
    <xf numFmtId="0" fontId="22" fillId="0" borderId="2" xfId="1" applyFont="1" applyBorder="1" applyAlignment="1" applyProtection="1">
      <alignment horizontal="left" wrapText="1"/>
      <protection locked="0"/>
    </xf>
    <xf numFmtId="0" fontId="24" fillId="0" borderId="0" xfId="0" applyFont="1"/>
    <xf numFmtId="43" fontId="24" fillId="0" borderId="0" xfId="0" applyNumberFormat="1" applyFont="1"/>
    <xf numFmtId="0" fontId="25" fillId="0" borderId="0" xfId="0" applyFont="1" applyAlignment="1">
      <alignment wrapText="1"/>
    </xf>
    <xf numFmtId="0" fontId="25" fillId="0" borderId="0" xfId="0" applyFont="1" applyAlignment="1">
      <alignment horizontal="center" wrapText="1"/>
    </xf>
    <xf numFmtId="0" fontId="24" fillId="0" borderId="0" xfId="0" applyFont="1" applyAlignment="1">
      <alignment wrapText="1"/>
    </xf>
    <xf numFmtId="0" fontId="37" fillId="18" borderId="2" xfId="0" applyFont="1" applyFill="1" applyBorder="1"/>
    <xf numFmtId="0" fontId="38" fillId="16" borderId="2" xfId="0" applyFont="1" applyFill="1" applyBorder="1" applyAlignment="1">
      <alignment horizontal="center" vertical="top" wrapText="1"/>
    </xf>
    <xf numFmtId="0" fontId="36" fillId="14" borderId="2" xfId="0" applyFont="1" applyFill="1" applyBorder="1" applyAlignment="1">
      <alignment wrapText="1"/>
    </xf>
    <xf numFmtId="0" fontId="24" fillId="2" borderId="2" xfId="0" applyFont="1" applyFill="1" applyBorder="1"/>
    <xf numFmtId="0" fontId="25" fillId="18" borderId="2" xfId="0" applyFont="1" applyFill="1" applyBorder="1" applyAlignment="1">
      <alignment horizontal="center" wrapText="1"/>
    </xf>
    <xf numFmtId="0" fontId="25" fillId="18" borderId="2" xfId="0" applyFont="1" applyFill="1" applyBorder="1" applyAlignment="1">
      <alignment wrapText="1"/>
    </xf>
    <xf numFmtId="0" fontId="26" fillId="14" borderId="10" xfId="0" applyFont="1" applyFill="1" applyBorder="1" applyAlignment="1" applyProtection="1">
      <alignment horizontal="center" wrapText="1"/>
      <protection locked="0"/>
    </xf>
    <xf numFmtId="0" fontId="26" fillId="14" borderId="7" xfId="0" applyFont="1" applyFill="1" applyBorder="1" applyAlignment="1" applyProtection="1">
      <alignment horizontal="center" wrapText="1"/>
      <protection locked="0"/>
    </xf>
    <xf numFmtId="0" fontId="25" fillId="12" borderId="10" xfId="0" applyFont="1" applyFill="1" applyBorder="1" applyAlignment="1" applyProtection="1">
      <alignment horizontal="center" vertical="top" wrapText="1"/>
      <protection locked="0"/>
    </xf>
    <xf numFmtId="0" fontId="20" fillId="15" borderId="4" xfId="0" applyFont="1" applyFill="1" applyBorder="1" applyAlignment="1" applyProtection="1">
      <alignment horizontal="center" vertical="top" wrapText="1"/>
      <protection locked="0"/>
    </xf>
    <xf numFmtId="0" fontId="25" fillId="18" borderId="5" xfId="0" applyFont="1" applyFill="1" applyBorder="1" applyAlignment="1" applyProtection="1">
      <alignment wrapText="1"/>
      <protection locked="0"/>
    </xf>
    <xf numFmtId="0" fontId="24" fillId="0" borderId="1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wrapText="1"/>
      <protection locked="0"/>
    </xf>
    <xf numFmtId="0" fontId="23" fillId="0" borderId="2" xfId="0" applyFont="1" applyBorder="1" applyAlignment="1" applyProtection="1">
      <alignment horizontal="left" vertical="center" wrapText="1"/>
      <protection locked="0"/>
    </xf>
    <xf numFmtId="44" fontId="24" fillId="2" borderId="5" xfId="3" applyFont="1" applyFill="1" applyBorder="1" applyAlignment="1" applyProtection="1">
      <alignment wrapText="1"/>
      <protection locked="0"/>
    </xf>
    <xf numFmtId="0" fontId="23" fillId="17" borderId="2" xfId="0" applyFont="1" applyFill="1" applyBorder="1" applyAlignment="1" applyProtection="1">
      <alignment horizontal="left" vertical="center" wrapText="1"/>
      <protection locked="0"/>
    </xf>
    <xf numFmtId="0" fontId="23" fillId="15" borderId="2" xfId="0" applyFont="1" applyFill="1" applyBorder="1" applyAlignment="1" applyProtection="1">
      <alignment horizontal="left" vertical="center" wrapText="1"/>
      <protection locked="0"/>
    </xf>
    <xf numFmtId="0" fontId="25" fillId="13" borderId="2" xfId="0" applyFont="1" applyFill="1" applyBorder="1" applyAlignment="1" applyProtection="1">
      <alignment horizontal="center" vertical="center" wrapText="1"/>
      <protection locked="0"/>
    </xf>
    <xf numFmtId="0" fontId="24" fillId="0" borderId="2" xfId="0" applyFont="1" applyBorder="1" applyAlignment="1" applyProtection="1">
      <alignment vertical="top" wrapText="1"/>
      <protection locked="0"/>
    </xf>
    <xf numFmtId="0" fontId="26" fillId="0" borderId="0" xfId="0" applyFont="1" applyAlignment="1">
      <alignment horizontal="right" wrapText="1"/>
    </xf>
    <xf numFmtId="0" fontId="24" fillId="0" borderId="12" xfId="0" applyFont="1" applyBorder="1" applyAlignment="1">
      <alignment wrapText="1"/>
    </xf>
    <xf numFmtId="0" fontId="24" fillId="0" borderId="12" xfId="0" applyFont="1" applyBorder="1"/>
    <xf numFmtId="0" fontId="24" fillId="2" borderId="12" xfId="0" applyFont="1" applyFill="1" applyBorder="1" applyAlignment="1">
      <alignment wrapText="1"/>
    </xf>
    <xf numFmtId="0" fontId="24" fillId="2" borderId="0" xfId="0" applyFont="1" applyFill="1" applyAlignment="1">
      <alignment wrapText="1"/>
    </xf>
    <xf numFmtId="0" fontId="24" fillId="2" borderId="0" xfId="0" applyFont="1" applyFill="1"/>
    <xf numFmtId="0" fontId="30" fillId="18" borderId="9" xfId="0" applyFont="1" applyFill="1" applyBorder="1" applyAlignment="1">
      <alignment wrapText="1"/>
    </xf>
    <xf numFmtId="0" fontId="25" fillId="0" borderId="28" xfId="0" applyFont="1" applyBorder="1" applyAlignment="1">
      <alignment vertical="top" wrapText="1"/>
    </xf>
    <xf numFmtId="0" fontId="25" fillId="0" borderId="0" xfId="0" applyFont="1" applyAlignment="1">
      <alignment vertical="top" wrapText="1"/>
    </xf>
    <xf numFmtId="0" fontId="25" fillId="0" borderId="28" xfId="0" applyFont="1" applyBorder="1" applyAlignment="1">
      <alignment horizontal="center" wrapText="1"/>
    </xf>
    <xf numFmtId="0" fontId="36" fillId="14" borderId="10" xfId="0" applyFont="1" applyFill="1" applyBorder="1" applyAlignment="1">
      <alignment horizontal="center" wrapText="1"/>
    </xf>
    <xf numFmtId="0" fontId="33" fillId="15" borderId="4" xfId="0" applyFont="1" applyFill="1" applyBorder="1" applyAlignment="1">
      <alignment wrapText="1"/>
    </xf>
    <xf numFmtId="0" fontId="20" fillId="14" borderId="4" xfId="0" applyFont="1" applyFill="1" applyBorder="1" applyAlignment="1" applyProtection="1">
      <alignment horizontal="center" vertical="top" wrapText="1"/>
      <protection locked="0"/>
    </xf>
    <xf numFmtId="0" fontId="23" fillId="0" borderId="13" xfId="0" applyFont="1" applyBorder="1" applyAlignment="1" applyProtection="1">
      <alignment horizontal="left" vertical="center" wrapText="1"/>
      <protection locked="0"/>
    </xf>
    <xf numFmtId="0" fontId="25" fillId="12" borderId="5" xfId="0" applyFont="1" applyFill="1" applyBorder="1" applyAlignment="1" applyProtection="1">
      <alignment wrapText="1"/>
      <protection locked="0"/>
    </xf>
    <xf numFmtId="0" fontId="21" fillId="0" borderId="7"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indent="2"/>
      <protection locked="0"/>
    </xf>
    <xf numFmtId="0" fontId="21" fillId="0" borderId="13" xfId="0" applyFont="1" applyBorder="1" applyAlignment="1" applyProtection="1">
      <alignment horizontal="left" vertical="center" wrapText="1"/>
      <protection locked="0"/>
    </xf>
    <xf numFmtId="44" fontId="24" fillId="2" borderId="4" xfId="3" applyFont="1" applyFill="1" applyBorder="1" applyAlignment="1" applyProtection="1">
      <alignment wrapText="1"/>
      <protection locked="0"/>
    </xf>
    <xf numFmtId="0" fontId="23" fillId="17" borderId="2" xfId="0" applyFont="1" applyFill="1" applyBorder="1" applyAlignment="1" applyProtection="1">
      <alignment vertical="center" wrapText="1"/>
      <protection locked="0"/>
    </xf>
    <xf numFmtId="0" fontId="23" fillId="14" borderId="2" xfId="0" applyFont="1" applyFill="1" applyBorder="1" applyAlignment="1" applyProtection="1">
      <alignment vertical="center" wrapText="1"/>
      <protection locked="0"/>
    </xf>
    <xf numFmtId="0" fontId="21" fillId="0" borderId="10" xfId="0" applyFont="1" applyBorder="1" applyAlignment="1" applyProtection="1">
      <alignment horizontal="left" vertical="center" wrapText="1"/>
      <protection locked="0"/>
    </xf>
    <xf numFmtId="0" fontId="20" fillId="15" borderId="2" xfId="1" applyFont="1" applyFill="1" applyBorder="1" applyAlignment="1" applyProtection="1">
      <alignment horizontal="left" vertical="center" wrapText="1"/>
      <protection locked="0"/>
    </xf>
    <xf numFmtId="0" fontId="26" fillId="15" borderId="2" xfId="0" applyFont="1" applyFill="1" applyBorder="1" applyAlignment="1" applyProtection="1">
      <alignment vertical="center" wrapText="1"/>
      <protection locked="0"/>
    </xf>
    <xf numFmtId="0" fontId="25" fillId="13" borderId="2" xfId="0" applyFont="1" applyFill="1" applyBorder="1" applyAlignment="1" applyProtection="1">
      <alignment horizontal="center" wrapText="1"/>
      <protection locked="0"/>
    </xf>
    <xf numFmtId="0" fontId="25" fillId="2" borderId="6" xfId="0" applyFont="1" applyFill="1" applyBorder="1" applyAlignment="1">
      <alignment wrapText="1"/>
    </xf>
    <xf numFmtId="0" fontId="39" fillId="12" borderId="9" xfId="0" applyFont="1" applyFill="1" applyBorder="1" applyAlignment="1">
      <alignment wrapText="1"/>
    </xf>
    <xf numFmtId="0" fontId="21" fillId="0" borderId="2" xfId="1" applyFont="1" applyBorder="1" applyAlignment="1" applyProtection="1">
      <alignment horizontal="left" wrapText="1"/>
      <protection locked="0"/>
    </xf>
    <xf numFmtId="9" fontId="21" fillId="2" borderId="2" xfId="3" applyNumberFormat="1" applyFont="1" applyFill="1" applyBorder="1" applyAlignment="1" applyProtection="1">
      <alignment wrapText="1"/>
      <protection locked="0"/>
    </xf>
    <xf numFmtId="0" fontId="21" fillId="0" borderId="2" xfId="0" applyFont="1" applyBorder="1" applyAlignment="1" applyProtection="1">
      <alignment vertical="center" wrapText="1"/>
      <protection locked="0"/>
    </xf>
    <xf numFmtId="0" fontId="25" fillId="0" borderId="0" xfId="0" applyFont="1" applyAlignment="1" applyProtection="1">
      <alignment horizontal="center"/>
      <protection locked="0"/>
    </xf>
    <xf numFmtId="0" fontId="29" fillId="0" borderId="0" xfId="0" applyFont="1"/>
    <xf numFmtId="0" fontId="22" fillId="0" borderId="10" xfId="0" applyFont="1" applyBorder="1" applyAlignment="1" applyProtection="1">
      <alignment horizontal="left" vertical="center" wrapText="1"/>
      <protection locked="0"/>
    </xf>
    <xf numFmtId="44" fontId="22" fillId="19" borderId="10" xfId="3" applyFont="1" applyFill="1" applyBorder="1" applyAlignment="1" applyProtection="1">
      <alignment wrapText="1"/>
      <protection locked="0"/>
    </xf>
    <xf numFmtId="44" fontId="22" fillId="19" borderId="2" xfId="3" applyFont="1" applyFill="1" applyBorder="1" applyAlignment="1" applyProtection="1">
      <alignment wrapText="1"/>
      <protection locked="0"/>
    </xf>
    <xf numFmtId="44" fontId="22" fillId="2" borderId="2" xfId="3" applyFont="1" applyFill="1" applyBorder="1" applyAlignment="1" applyProtection="1">
      <alignment wrapText="1"/>
      <protection locked="0"/>
    </xf>
    <xf numFmtId="0" fontId="20" fillId="17" borderId="2" xfId="0" applyFont="1" applyFill="1" applyBorder="1" applyAlignment="1" applyProtection="1">
      <alignment vertical="center" wrapText="1"/>
      <protection locked="0"/>
    </xf>
    <xf numFmtId="44" fontId="22" fillId="17" borderId="2" xfId="3" applyFont="1" applyFill="1" applyBorder="1" applyAlignment="1" applyProtection="1">
      <alignment horizontal="center" vertical="center" wrapText="1"/>
      <protection locked="0"/>
    </xf>
    <xf numFmtId="0" fontId="22" fillId="0" borderId="0" xfId="0" applyFont="1"/>
    <xf numFmtId="44" fontId="23" fillId="17" borderId="2" xfId="3" applyFont="1" applyFill="1" applyBorder="1" applyAlignment="1" applyProtection="1">
      <alignment horizontal="center" vertical="center" wrapText="1"/>
      <protection locked="0"/>
    </xf>
    <xf numFmtId="0" fontId="20" fillId="0" borderId="2" xfId="0" applyFont="1" applyBorder="1" applyProtection="1">
      <protection locked="0"/>
    </xf>
    <xf numFmtId="44" fontId="21" fillId="0" borderId="0" xfId="0" applyNumberFormat="1" applyFont="1" applyAlignment="1" applyProtection="1">
      <alignment wrapText="1"/>
      <protection locked="0"/>
    </xf>
    <xf numFmtId="0" fontId="25" fillId="12" borderId="4" xfId="0" applyFont="1" applyFill="1" applyBorder="1" applyAlignment="1" applyProtection="1">
      <alignment horizontal="center" vertical="center"/>
      <protection locked="0"/>
    </xf>
    <xf numFmtId="0" fontId="25" fillId="12" borderId="4" xfId="0" applyFont="1" applyFill="1" applyBorder="1" applyAlignment="1" applyProtection="1">
      <alignment horizontal="center" vertical="center" wrapText="1"/>
      <protection locked="0"/>
    </xf>
    <xf numFmtId="0" fontId="21" fillId="0" borderId="10" xfId="0" applyFont="1" applyBorder="1" applyAlignment="1" applyProtection="1">
      <alignment wrapText="1"/>
      <protection locked="0"/>
    </xf>
    <xf numFmtId="0" fontId="21" fillId="0" borderId="4" xfId="0" applyFont="1" applyBorder="1" applyAlignment="1" applyProtection="1">
      <alignment wrapText="1"/>
      <protection locked="0"/>
    </xf>
    <xf numFmtId="44" fontId="21" fillId="2" borderId="4" xfId="3" applyFont="1" applyFill="1" applyBorder="1" applyProtection="1">
      <protection locked="0"/>
    </xf>
    <xf numFmtId="0" fontId="21" fillId="0" borderId="10" xfId="0" applyFont="1" applyBorder="1" applyAlignment="1" applyProtection="1">
      <alignment vertical="center" wrapText="1"/>
      <protection locked="0"/>
    </xf>
    <xf numFmtId="0" fontId="21" fillId="2" borderId="0" xfId="0" applyFont="1" applyFill="1" applyProtection="1">
      <protection locked="0"/>
    </xf>
    <xf numFmtId="0" fontId="21" fillId="0" borderId="2" xfId="0" applyFont="1" applyBorder="1" applyAlignment="1" applyProtection="1">
      <alignment vertical="center"/>
      <protection locked="0"/>
    </xf>
    <xf numFmtId="0" fontId="21" fillId="0" borderId="4" xfId="0" applyFont="1" applyBorder="1" applyAlignment="1" applyProtection="1">
      <alignment vertical="center"/>
      <protection locked="0"/>
    </xf>
    <xf numFmtId="0" fontId="31" fillId="17" borderId="2" xfId="0" applyFont="1" applyFill="1" applyBorder="1"/>
    <xf numFmtId="44" fontId="21" fillId="2" borderId="10" xfId="3" applyFont="1" applyFill="1" applyBorder="1" applyAlignment="1" applyProtection="1">
      <protection locked="0"/>
    </xf>
    <xf numFmtId="9" fontId="21" fillId="20" borderId="10" xfId="4" applyFont="1" applyFill="1" applyBorder="1" applyAlignment="1" applyProtection="1">
      <alignment wrapText="1"/>
      <protection locked="0"/>
    </xf>
    <xf numFmtId="164" fontId="24" fillId="0" borderId="2" xfId="3" applyNumberFormat="1" applyFont="1" applyFill="1" applyBorder="1" applyAlignment="1" applyProtection="1">
      <alignment wrapText="1"/>
      <protection locked="0"/>
    </xf>
    <xf numFmtId="164" fontId="24" fillId="19" borderId="2" xfId="3" applyNumberFormat="1" applyFont="1" applyFill="1" applyBorder="1" applyAlignment="1" applyProtection="1">
      <alignment wrapText="1"/>
      <protection locked="0"/>
    </xf>
    <xf numFmtId="44" fontId="24" fillId="19" borderId="2" xfId="3" applyFont="1" applyFill="1" applyBorder="1" applyAlignment="1" applyProtection="1">
      <alignment wrapText="1"/>
      <protection locked="0"/>
    </xf>
    <xf numFmtId="0" fontId="26" fillId="0" borderId="4" xfId="0" applyFont="1" applyBorder="1" applyAlignment="1" applyProtection="1">
      <alignment horizontal="left" vertical="center" wrapText="1"/>
      <protection locked="0"/>
    </xf>
    <xf numFmtId="44" fontId="24" fillId="19" borderId="2" xfId="3" applyFont="1" applyFill="1" applyBorder="1" applyAlignment="1" applyProtection="1">
      <alignment wrapText="1"/>
    </xf>
    <xf numFmtId="0" fontId="25" fillId="2" borderId="0" xfId="0" applyFont="1" applyFill="1" applyAlignment="1">
      <alignment wrapText="1"/>
    </xf>
    <xf numFmtId="0" fontId="35" fillId="14" borderId="4" xfId="0" applyFont="1" applyFill="1" applyBorder="1" applyAlignment="1">
      <alignment wrapText="1"/>
    </xf>
    <xf numFmtId="44" fontId="21" fillId="19" borderId="2" xfId="3" applyFont="1" applyFill="1" applyBorder="1" applyAlignment="1" applyProtection="1">
      <alignment wrapText="1"/>
      <protection locked="0"/>
    </xf>
    <xf numFmtId="44" fontId="24" fillId="19" borderId="30" xfId="3" applyFont="1" applyFill="1" applyBorder="1" applyAlignment="1" applyProtection="1">
      <alignment wrapText="1"/>
      <protection locked="0"/>
    </xf>
    <xf numFmtId="44" fontId="21" fillId="2" borderId="4" xfId="3" applyFont="1" applyFill="1" applyBorder="1" applyAlignment="1" applyProtection="1">
      <alignment wrapText="1"/>
      <protection locked="0"/>
    </xf>
    <xf numFmtId="0" fontId="23" fillId="15" borderId="2" xfId="0" applyFont="1" applyFill="1" applyBorder="1" applyAlignment="1" applyProtection="1">
      <alignment vertical="center" wrapText="1"/>
      <protection locked="0"/>
    </xf>
    <xf numFmtId="0" fontId="22" fillId="0" borderId="2" xfId="1" applyFont="1" applyBorder="1" applyAlignment="1" applyProtection="1">
      <alignment horizontal="left" vertical="center" wrapText="1"/>
      <protection locked="0"/>
    </xf>
    <xf numFmtId="0" fontId="21" fillId="0" borderId="0" xfId="0" applyFont="1" applyAlignment="1" applyProtection="1">
      <alignment horizontal="left" vertical="top" wrapText="1"/>
      <protection locked="0"/>
    </xf>
    <xf numFmtId="0" fontId="21" fillId="0" borderId="0" xfId="0" applyFont="1" applyAlignment="1" applyProtection="1">
      <alignment horizontal="left"/>
      <protection locked="0"/>
    </xf>
    <xf numFmtId="0" fontId="21" fillId="0" borderId="0" xfId="0" applyFont="1" applyAlignment="1" applyProtection="1">
      <alignment horizontal="left" vertical="top"/>
      <protection locked="0"/>
    </xf>
    <xf numFmtId="0" fontId="22" fillId="0" borderId="0" xfId="0" applyFont="1" applyAlignment="1" applyProtection="1">
      <alignment horizontal="left" vertical="top"/>
      <protection locked="0"/>
    </xf>
    <xf numFmtId="0" fontId="26" fillId="0" borderId="13" xfId="0" applyFont="1" applyBorder="1" applyAlignment="1" applyProtection="1">
      <alignment horizontal="left" vertical="center" wrapText="1"/>
      <protection locked="0"/>
    </xf>
    <xf numFmtId="0" fontId="20" fillId="0" borderId="2" xfId="1" applyFont="1" applyBorder="1" applyAlignment="1" applyProtection="1">
      <alignment horizontal="left" vertical="center" wrapText="1"/>
      <protection locked="0"/>
    </xf>
    <xf numFmtId="0" fontId="26" fillId="0" borderId="2" xfId="0" applyFont="1" applyBorder="1" applyAlignment="1" applyProtection="1">
      <alignment vertical="center" wrapText="1"/>
      <protection locked="0"/>
    </xf>
    <xf numFmtId="0" fontId="23" fillId="0" borderId="2" xfId="0" applyFont="1" applyBorder="1" applyProtection="1">
      <protection locked="0"/>
    </xf>
    <xf numFmtId="44" fontId="47" fillId="20" borderId="2" xfId="3" applyFont="1" applyFill="1" applyBorder="1" applyProtection="1">
      <protection locked="0"/>
    </xf>
    <xf numFmtId="44" fontId="21" fillId="20" borderId="2" xfId="3" applyFont="1" applyFill="1" applyBorder="1" applyProtection="1">
      <protection locked="0"/>
    </xf>
    <xf numFmtId="0" fontId="47" fillId="0" borderId="2" xfId="0" applyFont="1" applyBorder="1" applyAlignment="1" applyProtection="1">
      <alignment wrapText="1"/>
      <protection locked="0"/>
    </xf>
    <xf numFmtId="0" fontId="49" fillId="0" borderId="0" xfId="0" applyFont="1" applyAlignment="1" applyProtection="1">
      <alignment horizontal="left" vertical="top"/>
      <protection locked="0"/>
    </xf>
    <xf numFmtId="0" fontId="24" fillId="0" borderId="0" xfId="0" applyFont="1" applyAlignment="1" applyProtection="1">
      <alignment horizontal="left" vertical="top"/>
      <protection locked="0"/>
    </xf>
    <xf numFmtId="0" fontId="24" fillId="0" borderId="0" xfId="0" applyFont="1" applyAlignment="1" applyProtection="1">
      <alignment horizontal="left" vertical="top" wrapText="1"/>
      <protection locked="0"/>
    </xf>
    <xf numFmtId="0" fontId="0" fillId="0" borderId="0" xfId="0" applyAlignment="1">
      <alignment horizontal="left" vertical="top"/>
    </xf>
    <xf numFmtId="0" fontId="21" fillId="0" borderId="0" xfId="0" applyFont="1" applyAlignment="1">
      <alignment horizontal="left" vertical="top"/>
    </xf>
    <xf numFmtId="0" fontId="23" fillId="0" borderId="0" xfId="0" applyFont="1" applyAlignment="1">
      <alignment horizontal="left" vertical="top"/>
    </xf>
    <xf numFmtId="0" fontId="0" fillId="0" borderId="26" xfId="0" applyBorder="1" applyAlignment="1">
      <alignment horizontal="left" vertical="top"/>
    </xf>
    <xf numFmtId="0" fontId="21" fillId="0" borderId="0" xfId="0" applyFont="1" applyAlignment="1">
      <alignment horizontal="left"/>
    </xf>
    <xf numFmtId="0" fontId="21" fillId="0" borderId="0" xfId="0" applyFont="1" applyAlignment="1">
      <alignment horizontal="left" wrapText="1"/>
    </xf>
    <xf numFmtId="0" fontId="23" fillId="0" borderId="26" xfId="0" applyFont="1" applyBorder="1" applyAlignment="1">
      <alignment horizontal="left" vertical="top"/>
    </xf>
    <xf numFmtId="0" fontId="26" fillId="3" borderId="0" xfId="0" applyFont="1" applyFill="1" applyAlignment="1" applyProtection="1">
      <alignment horizontal="left" vertical="top"/>
      <protection locked="0"/>
    </xf>
    <xf numFmtId="0" fontId="47" fillId="3" borderId="0" xfId="0" applyFont="1" applyFill="1" applyAlignment="1" applyProtection="1">
      <alignment horizontal="left" vertical="top"/>
      <protection locked="0"/>
    </xf>
    <xf numFmtId="0" fontId="21" fillId="3" borderId="0" xfId="0" applyFont="1" applyFill="1" applyAlignment="1" applyProtection="1">
      <alignment vertical="top"/>
      <protection locked="0"/>
    </xf>
    <xf numFmtId="0" fontId="21" fillId="3" borderId="1" xfId="0" applyFont="1" applyFill="1" applyBorder="1" applyAlignment="1" applyProtection="1">
      <alignment horizontal="left" vertical="top"/>
      <protection locked="0"/>
    </xf>
    <xf numFmtId="0" fontId="21" fillId="3" borderId="0" xfId="0" applyFont="1" applyFill="1" applyAlignment="1">
      <alignment horizontal="left" vertical="top"/>
    </xf>
    <xf numFmtId="0" fontId="22" fillId="0" borderId="0" xfId="0" applyFont="1" applyAlignment="1">
      <alignment horizontal="left" vertical="top"/>
    </xf>
    <xf numFmtId="0" fontId="47" fillId="3" borderId="0" xfId="0" applyFont="1" applyFill="1" applyAlignment="1">
      <alignment horizontal="left" vertical="top" wrapText="1"/>
    </xf>
    <xf numFmtId="0" fontId="21" fillId="3" borderId="0" xfId="0" applyFont="1" applyFill="1" applyAlignment="1">
      <alignment vertical="top"/>
    </xf>
    <xf numFmtId="0" fontId="0" fillId="0" borderId="0" xfId="0" applyAlignment="1">
      <alignment vertical="top"/>
    </xf>
    <xf numFmtId="0" fontId="23" fillId="3" borderId="0" xfId="0" applyFont="1" applyFill="1" applyAlignment="1">
      <alignment horizontal="left" vertical="top"/>
    </xf>
    <xf numFmtId="0" fontId="23" fillId="3" borderId="1" xfId="0" applyFont="1" applyFill="1" applyBorder="1" applyAlignment="1">
      <alignment horizontal="left" vertical="top"/>
    </xf>
    <xf numFmtId="0" fontId="21" fillId="0" borderId="0" xfId="0" applyFont="1" applyAlignment="1">
      <alignment horizontal="left" vertical="top" wrapText="1"/>
    </xf>
    <xf numFmtId="0" fontId="25" fillId="18" borderId="37" xfId="0" applyFont="1" applyFill="1" applyBorder="1" applyAlignment="1" applyProtection="1">
      <alignment horizontal="center" vertical="center" wrapText="1"/>
      <protection locked="0"/>
    </xf>
    <xf numFmtId="0" fontId="25" fillId="18" borderId="45" xfId="0" applyFont="1" applyFill="1" applyBorder="1" applyAlignment="1" applyProtection="1">
      <alignment horizontal="center" vertical="center" wrapText="1"/>
      <protection locked="0"/>
    </xf>
    <xf numFmtId="0" fontId="43" fillId="13" borderId="40" xfId="0" applyFont="1" applyFill="1" applyBorder="1" applyAlignment="1" applyProtection="1">
      <alignment horizontal="center" vertical="top" wrapText="1"/>
      <protection locked="0"/>
    </xf>
    <xf numFmtId="0" fontId="43" fillId="13" borderId="41" xfId="0" applyFont="1" applyFill="1" applyBorder="1" applyAlignment="1" applyProtection="1">
      <alignment horizontal="center" vertical="top" wrapText="1"/>
      <protection locked="0"/>
    </xf>
    <xf numFmtId="0" fontId="43" fillId="13" borderId="42" xfId="0" applyFont="1" applyFill="1" applyBorder="1" applyAlignment="1" applyProtection="1">
      <alignment horizontal="center" vertical="top" wrapText="1"/>
      <protection locked="0"/>
    </xf>
    <xf numFmtId="0" fontId="25" fillId="18" borderId="44" xfId="0" applyFont="1" applyFill="1" applyBorder="1" applyAlignment="1" applyProtection="1">
      <alignment horizontal="center" vertical="center" wrapText="1"/>
      <protection locked="0"/>
    </xf>
    <xf numFmtId="0" fontId="25" fillId="18" borderId="38" xfId="0" applyFont="1" applyFill="1" applyBorder="1" applyAlignment="1" applyProtection="1">
      <alignment horizontal="center" vertical="center" wrapText="1"/>
      <protection locked="0"/>
    </xf>
    <xf numFmtId="0" fontId="23" fillId="17" borderId="5" xfId="0" applyFont="1" applyFill="1" applyBorder="1" applyAlignment="1" applyProtection="1">
      <alignment horizontal="center" vertical="center" wrapText="1"/>
      <protection locked="0"/>
    </xf>
    <xf numFmtId="0" fontId="23" fillId="17" borderId="9" xfId="0" applyFont="1" applyFill="1" applyBorder="1" applyAlignment="1" applyProtection="1">
      <alignment horizontal="center" vertical="center" wrapText="1"/>
      <protection locked="0"/>
    </xf>
    <xf numFmtId="0" fontId="23" fillId="17" borderId="3" xfId="0" applyFont="1" applyFill="1" applyBorder="1" applyAlignment="1" applyProtection="1">
      <alignment horizontal="center" vertical="center" wrapText="1"/>
      <protection locked="0"/>
    </xf>
    <xf numFmtId="0" fontId="25" fillId="12" borderId="5" xfId="0" applyFont="1" applyFill="1" applyBorder="1" applyAlignment="1" applyProtection="1">
      <alignment horizontal="center" wrapText="1"/>
      <protection locked="0"/>
    </xf>
    <xf numFmtId="0" fontId="25" fillId="12" borderId="9" xfId="0" applyFont="1" applyFill="1" applyBorder="1" applyAlignment="1" applyProtection="1">
      <alignment horizontal="center" wrapText="1"/>
      <protection locked="0"/>
    </xf>
    <xf numFmtId="0" fontId="25" fillId="12" borderId="3" xfId="0" applyFont="1" applyFill="1" applyBorder="1" applyAlignment="1" applyProtection="1">
      <alignment horizontal="center" wrapText="1"/>
      <protection locked="0"/>
    </xf>
    <xf numFmtId="0" fontId="25" fillId="13" borderId="40" xfId="0" applyFont="1" applyFill="1" applyBorder="1" applyAlignment="1" applyProtection="1">
      <alignment horizontal="center" vertical="top" wrapText="1"/>
      <protection locked="0"/>
    </xf>
    <xf numFmtId="0" fontId="25" fillId="13" borderId="41" xfId="0" applyFont="1" applyFill="1" applyBorder="1" applyAlignment="1" applyProtection="1">
      <alignment horizontal="center" vertical="top" wrapText="1"/>
      <protection locked="0"/>
    </xf>
    <xf numFmtId="0" fontId="1" fillId="0" borderId="5" xfId="0" applyFont="1" applyBorder="1" applyAlignment="1">
      <alignment horizontal="center" vertical="top" wrapText="1"/>
    </xf>
    <xf numFmtId="0" fontId="1" fillId="0" borderId="9" xfId="0" applyFont="1" applyBorder="1" applyAlignment="1">
      <alignment horizontal="center" vertical="top" wrapText="1"/>
    </xf>
    <xf numFmtId="0" fontId="1" fillId="0" borderId="3" xfId="0" applyFont="1" applyBorder="1" applyAlignment="1">
      <alignment horizontal="center" vertical="top" wrapText="1"/>
    </xf>
    <xf numFmtId="0" fontId="12" fillId="7" borderId="5" xfId="0" applyFont="1" applyFill="1" applyBorder="1" applyAlignment="1">
      <alignment horizontal="center" wrapText="1"/>
    </xf>
    <xf numFmtId="0" fontId="12" fillId="7" borderId="9" xfId="0" applyFont="1" applyFill="1" applyBorder="1" applyAlignment="1">
      <alignment horizontal="center" wrapText="1"/>
    </xf>
    <xf numFmtId="0" fontId="12" fillId="7" borderId="3" xfId="0" applyFont="1" applyFill="1" applyBorder="1" applyAlignment="1">
      <alignment horizontal="center" wrapText="1"/>
    </xf>
    <xf numFmtId="0" fontId="0" fillId="8" borderId="5" xfId="0" applyFill="1" applyBorder="1" applyAlignment="1">
      <alignment horizontal="left" vertical="top" wrapText="1"/>
    </xf>
    <xf numFmtId="0" fontId="0" fillId="8" borderId="9" xfId="0" applyFill="1" applyBorder="1" applyAlignment="1">
      <alignment horizontal="left" vertical="top" wrapText="1"/>
    </xf>
    <xf numFmtId="0" fontId="0" fillId="8" borderId="3" xfId="0" applyFill="1" applyBorder="1" applyAlignment="1">
      <alignment horizontal="left" vertical="top" wrapText="1"/>
    </xf>
    <xf numFmtId="0" fontId="4" fillId="8" borderId="5" xfId="0" applyFont="1" applyFill="1" applyBorder="1" applyAlignment="1">
      <alignment horizontal="left" vertical="top" wrapText="1"/>
    </xf>
    <xf numFmtId="0" fontId="4" fillId="8" borderId="9" xfId="0" applyFont="1" applyFill="1" applyBorder="1" applyAlignment="1">
      <alignment horizontal="left" vertical="top" wrapText="1"/>
    </xf>
    <xf numFmtId="0" fontId="4" fillId="8" borderId="3" xfId="0" applyFont="1" applyFill="1" applyBorder="1" applyAlignment="1">
      <alignment horizontal="left" vertical="top" wrapText="1"/>
    </xf>
    <xf numFmtId="0" fontId="5" fillId="8" borderId="5" xfId="0" applyFont="1" applyFill="1" applyBorder="1" applyAlignment="1">
      <alignment horizontal="left" vertical="top" wrapText="1"/>
    </xf>
    <xf numFmtId="0" fontId="5" fillId="8" borderId="9" xfId="0" applyFont="1" applyFill="1" applyBorder="1" applyAlignment="1">
      <alignment horizontal="left" vertical="top" wrapText="1"/>
    </xf>
    <xf numFmtId="0" fontId="5" fillId="8" borderId="3" xfId="0" applyFont="1" applyFill="1" applyBorder="1" applyAlignment="1">
      <alignment horizontal="left" vertical="top" wrapText="1"/>
    </xf>
    <xf numFmtId="0" fontId="12" fillId="6" borderId="5" xfId="0" applyFont="1" applyFill="1" applyBorder="1" applyAlignment="1">
      <alignment horizontal="center" wrapText="1"/>
    </xf>
    <xf numFmtId="0" fontId="12" fillId="6" borderId="9" xfId="0" applyFont="1" applyFill="1" applyBorder="1" applyAlignment="1">
      <alignment horizontal="center" wrapText="1"/>
    </xf>
    <xf numFmtId="0" fontId="42" fillId="18" borderId="57" xfId="0" applyFont="1" applyFill="1" applyBorder="1" applyAlignment="1" applyProtection="1">
      <alignment horizontal="center"/>
      <protection locked="0"/>
    </xf>
    <xf numFmtId="0" fontId="42" fillId="18" borderId="42" xfId="0" applyFont="1" applyFill="1" applyBorder="1" applyAlignment="1" applyProtection="1">
      <alignment horizontal="center"/>
      <protection locked="0"/>
    </xf>
    <xf numFmtId="0" fontId="25" fillId="13" borderId="5" xfId="0" applyFont="1" applyFill="1" applyBorder="1" applyAlignment="1" applyProtection="1">
      <alignment horizontal="center" vertical="top" wrapText="1"/>
      <protection locked="0"/>
    </xf>
    <xf numFmtId="0" fontId="25" fillId="13" borderId="9" xfId="0" applyFont="1" applyFill="1" applyBorder="1" applyAlignment="1" applyProtection="1">
      <alignment horizontal="center" vertical="top" wrapText="1"/>
      <protection locked="0"/>
    </xf>
    <xf numFmtId="0" fontId="25" fillId="13" borderId="3" xfId="0" applyFont="1" applyFill="1" applyBorder="1" applyAlignment="1" applyProtection="1">
      <alignment horizontal="center" vertical="top" wrapText="1"/>
      <protection locked="0"/>
    </xf>
    <xf numFmtId="0" fontId="25" fillId="12" borderId="5" xfId="0" applyFont="1" applyFill="1" applyBorder="1" applyAlignment="1" applyProtection="1">
      <alignment horizontal="center"/>
      <protection locked="0"/>
    </xf>
    <xf numFmtId="0" fontId="25" fillId="12" borderId="9" xfId="0" applyFont="1" applyFill="1" applyBorder="1" applyAlignment="1" applyProtection="1">
      <alignment horizontal="center"/>
      <protection locked="0"/>
    </xf>
    <xf numFmtId="0" fontId="25" fillId="12" borderId="3" xfId="0" applyFont="1" applyFill="1" applyBorder="1" applyAlignment="1" applyProtection="1">
      <alignment horizontal="center"/>
      <protection locked="0"/>
    </xf>
    <xf numFmtId="0" fontId="25" fillId="16" borderId="5" xfId="0" applyFont="1" applyFill="1" applyBorder="1" applyAlignment="1" applyProtection="1">
      <alignment horizontal="center" wrapText="1"/>
      <protection locked="0"/>
    </xf>
    <xf numFmtId="0" fontId="25" fillId="16" borderId="9" xfId="0" applyFont="1" applyFill="1" applyBorder="1" applyAlignment="1" applyProtection="1">
      <alignment horizontal="center" wrapText="1"/>
      <protection locked="0"/>
    </xf>
    <xf numFmtId="0" fontId="25" fillId="16" borderId="3" xfId="0" applyFont="1" applyFill="1" applyBorder="1" applyAlignment="1" applyProtection="1">
      <alignment horizontal="center" wrapText="1"/>
      <protection locked="0"/>
    </xf>
    <xf numFmtId="0" fontId="25" fillId="12" borderId="7" xfId="0" applyFont="1" applyFill="1" applyBorder="1" applyAlignment="1" applyProtection="1">
      <alignment horizontal="center"/>
      <protection locked="0"/>
    </xf>
    <xf numFmtId="0" fontId="25" fillId="12" borderId="1" xfId="0" applyFont="1" applyFill="1" applyBorder="1" applyAlignment="1" applyProtection="1">
      <alignment horizontal="center"/>
      <protection locked="0"/>
    </xf>
    <xf numFmtId="0" fontId="25" fillId="12" borderId="8" xfId="0" applyFont="1" applyFill="1" applyBorder="1" applyAlignment="1" applyProtection="1">
      <alignment horizontal="center"/>
      <protection locked="0"/>
    </xf>
    <xf numFmtId="0" fontId="25" fillId="18" borderId="5" xfId="0" applyFont="1" applyFill="1" applyBorder="1" applyAlignment="1" applyProtection="1">
      <alignment horizontal="center" vertical="center"/>
      <protection locked="0"/>
    </xf>
    <xf numFmtId="0" fontId="25" fillId="18" borderId="9" xfId="0" applyFont="1" applyFill="1" applyBorder="1" applyAlignment="1" applyProtection="1">
      <alignment horizontal="center" vertical="center"/>
      <protection locked="0"/>
    </xf>
    <xf numFmtId="0" fontId="25" fillId="18" borderId="3" xfId="0" applyFont="1" applyFill="1" applyBorder="1" applyAlignment="1" applyProtection="1">
      <alignment horizontal="center" vertical="center"/>
      <protection locked="0"/>
    </xf>
    <xf numFmtId="0" fontId="25" fillId="18" borderId="57" xfId="0" applyFont="1" applyFill="1" applyBorder="1" applyAlignment="1" applyProtection="1">
      <alignment horizontal="center" vertical="center"/>
      <protection locked="0"/>
    </xf>
    <xf numFmtId="0" fontId="25" fillId="18" borderId="41" xfId="0" applyFont="1" applyFill="1" applyBorder="1" applyAlignment="1" applyProtection="1">
      <alignment horizontal="center" vertical="center"/>
      <protection locked="0"/>
    </xf>
    <xf numFmtId="0" fontId="25" fillId="18" borderId="58" xfId="0" applyFont="1" applyFill="1" applyBorder="1" applyAlignment="1" applyProtection="1">
      <alignment horizontal="center" vertical="center"/>
      <protection locked="0"/>
    </xf>
    <xf numFmtId="0" fontId="12" fillId="6" borderId="5" xfId="0" applyFont="1" applyFill="1" applyBorder="1" applyAlignment="1">
      <alignment horizontal="center"/>
    </xf>
    <xf numFmtId="0" fontId="12" fillId="6" borderId="9" xfId="0" applyFont="1" applyFill="1" applyBorder="1" applyAlignment="1">
      <alignment horizontal="center"/>
    </xf>
    <xf numFmtId="0" fontId="12" fillId="6" borderId="3" xfId="0" applyFont="1" applyFill="1" applyBorder="1" applyAlignment="1">
      <alignment horizontal="center"/>
    </xf>
    <xf numFmtId="0" fontId="12" fillId="7" borderId="5" xfId="0" applyFont="1" applyFill="1" applyBorder="1" applyAlignment="1">
      <alignment horizontal="center"/>
    </xf>
    <xf numFmtId="0" fontId="12" fillId="7" borderId="9" xfId="0" applyFont="1" applyFill="1" applyBorder="1" applyAlignment="1">
      <alignment horizontal="center"/>
    </xf>
    <xf numFmtId="0" fontId="12" fillId="7" borderId="3" xfId="0" applyFont="1" applyFill="1" applyBorder="1" applyAlignment="1">
      <alignment horizontal="center"/>
    </xf>
    <xf numFmtId="0" fontId="25" fillId="18" borderId="2" xfId="0" applyFont="1" applyFill="1" applyBorder="1" applyAlignment="1" applyProtection="1">
      <alignment horizontal="center" vertical="top" wrapText="1"/>
      <protection locked="0"/>
    </xf>
    <xf numFmtId="0" fontId="25" fillId="12" borderId="2" xfId="0" applyFont="1" applyFill="1" applyBorder="1" applyAlignment="1" applyProtection="1">
      <alignment horizontal="center" wrapText="1"/>
      <protection locked="0"/>
    </xf>
    <xf numFmtId="0" fontId="21" fillId="0" borderId="2" xfId="0" applyFont="1" applyBorder="1" applyAlignment="1" applyProtection="1">
      <alignment horizontal="left" vertical="top" wrapText="1"/>
      <protection locked="0"/>
    </xf>
    <xf numFmtId="0" fontId="25" fillId="13" borderId="12" xfId="0" applyFont="1" applyFill="1" applyBorder="1" applyAlignment="1" applyProtection="1">
      <alignment horizontal="center" wrapText="1"/>
      <protection locked="0"/>
    </xf>
    <xf numFmtId="0" fontId="25" fillId="13" borderId="0" xfId="0" applyFont="1" applyFill="1" applyAlignment="1" applyProtection="1">
      <alignment horizontal="center" wrapText="1"/>
      <protection locked="0"/>
    </xf>
    <xf numFmtId="0" fontId="25" fillId="13" borderId="22" xfId="0" applyFont="1" applyFill="1" applyBorder="1" applyAlignment="1" applyProtection="1">
      <alignment horizontal="center" vertical="top" wrapText="1"/>
      <protection locked="0"/>
    </xf>
    <xf numFmtId="0" fontId="25" fillId="13" borderId="23" xfId="0" applyFont="1" applyFill="1" applyBorder="1" applyAlignment="1" applyProtection="1">
      <alignment horizontal="center" vertical="top" wrapText="1"/>
      <protection locked="0"/>
    </xf>
    <xf numFmtId="0" fontId="25" fillId="13" borderId="27" xfId="0" applyFont="1" applyFill="1" applyBorder="1" applyAlignment="1" applyProtection="1">
      <alignment horizontal="center" vertical="top" wrapText="1"/>
      <protection locked="0"/>
    </xf>
    <xf numFmtId="0" fontId="25" fillId="13" borderId="26" xfId="0" applyFont="1" applyFill="1" applyBorder="1" applyAlignment="1" applyProtection="1">
      <alignment horizontal="center" vertical="top" wrapText="1"/>
      <protection locked="0"/>
    </xf>
    <xf numFmtId="0" fontId="25" fillId="13" borderId="0" xfId="0" applyFont="1" applyFill="1" applyAlignment="1" applyProtection="1">
      <alignment horizontal="center" vertical="top" wrapText="1"/>
      <protection locked="0"/>
    </xf>
    <xf numFmtId="0" fontId="25" fillId="16" borderId="13" xfId="0" applyFont="1" applyFill="1" applyBorder="1" applyAlignment="1" applyProtection="1">
      <alignment horizontal="center" vertical="center" wrapText="1"/>
      <protection locked="0"/>
    </xf>
    <xf numFmtId="0" fontId="25" fillId="16" borderId="6" xfId="0" applyFont="1" applyFill="1" applyBorder="1" applyAlignment="1" applyProtection="1">
      <alignment horizontal="center" vertical="center" wrapText="1"/>
      <protection locked="0"/>
    </xf>
    <xf numFmtId="0" fontId="25" fillId="16" borderId="15" xfId="0" applyFont="1" applyFill="1" applyBorder="1" applyAlignment="1" applyProtection="1">
      <alignment horizontal="center" vertical="center" wrapText="1"/>
      <protection locked="0"/>
    </xf>
    <xf numFmtId="0" fontId="25" fillId="12" borderId="10" xfId="0" applyFont="1" applyFill="1" applyBorder="1" applyAlignment="1" applyProtection="1">
      <alignment horizontal="center" vertical="top" wrapText="1"/>
      <protection locked="0"/>
    </xf>
    <xf numFmtId="0" fontId="25" fillId="18" borderId="24" xfId="0" applyFont="1" applyFill="1" applyBorder="1" applyAlignment="1" applyProtection="1">
      <alignment horizontal="center" vertical="top" wrapText="1"/>
      <protection locked="0"/>
    </xf>
    <xf numFmtId="0" fontId="25" fillId="18" borderId="21" xfId="0" applyFont="1" applyFill="1" applyBorder="1" applyAlignment="1" applyProtection="1">
      <alignment horizontal="center" vertical="top" wrapText="1"/>
      <protection locked="0"/>
    </xf>
    <xf numFmtId="0" fontId="25" fillId="18" borderId="29" xfId="0" applyFont="1" applyFill="1" applyBorder="1" applyAlignment="1" applyProtection="1">
      <alignment horizontal="center" vertical="top" wrapText="1"/>
      <protection locked="0"/>
    </xf>
    <xf numFmtId="44" fontId="21" fillId="2" borderId="7" xfId="3" applyFont="1" applyFill="1" applyBorder="1" applyAlignment="1" applyProtection="1">
      <alignment horizontal="center" wrapText="1"/>
    </xf>
    <xf numFmtId="44" fontId="21" fillId="2" borderId="1" xfId="3" applyFont="1" applyFill="1" applyBorder="1" applyAlignment="1" applyProtection="1">
      <alignment horizontal="center" wrapText="1"/>
    </xf>
    <xf numFmtId="44" fontId="21" fillId="2" borderId="8" xfId="3" applyFont="1" applyFill="1" applyBorder="1" applyAlignment="1" applyProtection="1">
      <alignment horizontal="center" wrapText="1"/>
    </xf>
    <xf numFmtId="0" fontId="25" fillId="13" borderId="42" xfId="0" applyFont="1" applyFill="1" applyBorder="1" applyAlignment="1" applyProtection="1">
      <alignment horizontal="center" vertical="top" wrapText="1"/>
      <protection locked="0"/>
    </xf>
    <xf numFmtId="44" fontId="25" fillId="16" borderId="7" xfId="3" applyFont="1" applyFill="1" applyBorder="1" applyAlignment="1" applyProtection="1">
      <alignment horizontal="center" wrapText="1"/>
      <protection locked="0"/>
    </xf>
    <xf numFmtId="44" fontId="25" fillId="16" borderId="1" xfId="3" applyFont="1" applyFill="1" applyBorder="1" applyAlignment="1" applyProtection="1">
      <alignment horizontal="center" wrapText="1"/>
      <protection locked="0"/>
    </xf>
    <xf numFmtId="44" fontId="25" fillId="16" borderId="8" xfId="3" applyFont="1" applyFill="1" applyBorder="1" applyAlignment="1" applyProtection="1">
      <alignment horizontal="center" wrapText="1"/>
      <protection locked="0"/>
    </xf>
    <xf numFmtId="0" fontId="25" fillId="12" borderId="2" xfId="0" applyFont="1" applyFill="1" applyBorder="1" applyAlignment="1" applyProtection="1">
      <alignment horizontal="center" vertical="center" wrapText="1"/>
      <protection locked="0"/>
    </xf>
    <xf numFmtId="0" fontId="25" fillId="12" borderId="5" xfId="0" applyFont="1" applyFill="1" applyBorder="1" applyAlignment="1" applyProtection="1">
      <alignment horizontal="center" vertical="top" wrapText="1"/>
      <protection locked="0"/>
    </xf>
    <xf numFmtId="0" fontId="25" fillId="12" borderId="9" xfId="0" applyFont="1" applyFill="1" applyBorder="1" applyAlignment="1" applyProtection="1">
      <alignment horizontal="center" vertical="top" wrapText="1"/>
      <protection locked="0"/>
    </xf>
    <xf numFmtId="0" fontId="25" fillId="12" borderId="3" xfId="0" applyFont="1" applyFill="1" applyBorder="1" applyAlignment="1" applyProtection="1">
      <alignment horizontal="center" vertical="top" wrapText="1"/>
      <protection locked="0"/>
    </xf>
    <xf numFmtId="0" fontId="25" fillId="12" borderId="2" xfId="0" applyFont="1" applyFill="1" applyBorder="1" applyAlignment="1" applyProtection="1">
      <alignment horizontal="center" vertical="top" wrapText="1"/>
      <protection locked="0"/>
    </xf>
    <xf numFmtId="0" fontId="23" fillId="17" borderId="5" xfId="0" applyFont="1" applyFill="1" applyBorder="1" applyAlignment="1" applyProtection="1">
      <alignment horizontal="center" wrapText="1"/>
      <protection locked="0"/>
    </xf>
    <xf numFmtId="0" fontId="23" fillId="17" borderId="9" xfId="0" applyFont="1" applyFill="1" applyBorder="1" applyAlignment="1" applyProtection="1">
      <alignment horizontal="center" wrapText="1"/>
      <protection locked="0"/>
    </xf>
    <xf numFmtId="0" fontId="23" fillId="17" borderId="3" xfId="0" applyFont="1" applyFill="1" applyBorder="1" applyAlignment="1" applyProtection="1">
      <alignment horizontal="center" wrapText="1"/>
      <protection locked="0"/>
    </xf>
    <xf numFmtId="0" fontId="23" fillId="15" borderId="5" xfId="0" applyFont="1" applyFill="1" applyBorder="1" applyAlignment="1" applyProtection="1">
      <alignment horizontal="center" vertical="center"/>
      <protection locked="0"/>
    </xf>
    <xf numFmtId="0" fontId="23" fillId="15" borderId="9" xfId="0" applyFont="1" applyFill="1" applyBorder="1" applyAlignment="1" applyProtection="1">
      <alignment horizontal="center" vertical="center"/>
      <protection locked="0"/>
    </xf>
    <xf numFmtId="0" fontId="23" fillId="17" borderId="5" xfId="0" applyFont="1" applyFill="1" applyBorder="1" applyAlignment="1" applyProtection="1">
      <alignment horizontal="center" vertical="center"/>
      <protection locked="0"/>
    </xf>
    <xf numFmtId="0" fontId="23" fillId="17" borderId="9" xfId="0" applyFont="1" applyFill="1" applyBorder="1" applyAlignment="1" applyProtection="1">
      <alignment horizontal="center" vertical="center"/>
      <protection locked="0"/>
    </xf>
    <xf numFmtId="0" fontId="23" fillId="14" borderId="5" xfId="0" applyFont="1" applyFill="1" applyBorder="1" applyAlignment="1" applyProtection="1">
      <alignment horizontal="center" vertical="center"/>
      <protection locked="0"/>
    </xf>
    <xf numFmtId="0" fontId="23" fillId="14" borderId="9" xfId="0" applyFont="1" applyFill="1" applyBorder="1" applyAlignment="1" applyProtection="1">
      <alignment horizontal="center" vertical="center"/>
      <protection locked="0"/>
    </xf>
  </cellXfs>
  <cellStyles count="5">
    <cellStyle name="Comma 2" xfId="2" xr:uid="{6285AA7B-F5FE-4229-9694-D20BDE959685}"/>
    <cellStyle name="Currency" xfId="3" builtinId="4"/>
    <cellStyle name="Normal" xfId="0" builtinId="0"/>
    <cellStyle name="Normal 2" xfId="1" xr:uid="{6824558B-628E-4356-9FF0-0B2883717E88}"/>
    <cellStyle name="Percent" xfId="4" builtinId="5"/>
  </cellStyles>
  <dxfs count="10">
    <dxf>
      <font>
        <color auto="1"/>
      </font>
      <fill>
        <patternFill>
          <bgColor theme="9" tint="0.59996337778862885"/>
        </patternFill>
      </fill>
    </dxf>
    <dxf>
      <font>
        <color auto="1"/>
      </font>
      <fill>
        <patternFill>
          <bgColor rgb="FFFFA7A7"/>
        </patternFill>
      </fill>
    </dxf>
    <dxf>
      <font>
        <color auto="1"/>
      </font>
      <fill>
        <patternFill>
          <bgColor rgb="FFFFAFAF"/>
        </patternFill>
      </fill>
    </dxf>
    <dxf>
      <font>
        <color auto="1"/>
      </font>
      <fill>
        <patternFill>
          <bgColor theme="9" tint="0.59996337778862885"/>
        </patternFill>
      </fill>
    </dxf>
    <dxf>
      <font>
        <b val="0"/>
        <i val="0"/>
        <color auto="1"/>
      </font>
      <fill>
        <patternFill>
          <bgColor theme="9" tint="0.59996337778862885"/>
        </patternFill>
      </fill>
    </dxf>
    <dxf>
      <font>
        <color auto="1"/>
      </font>
      <fill>
        <patternFill>
          <bgColor rgb="FFFFAFAF"/>
        </patternFill>
      </fill>
    </dxf>
    <dxf>
      <font>
        <color rgb="FF006100"/>
      </font>
      <fill>
        <patternFill>
          <bgColor rgb="FFC6EFCE"/>
        </patternFill>
      </fill>
    </dxf>
    <dxf>
      <font>
        <color rgb="FF9C0006"/>
      </font>
      <fill>
        <patternFill>
          <bgColor rgb="FFFFC7CE"/>
        </patternFill>
      </fill>
    </dxf>
    <dxf>
      <font>
        <color auto="1"/>
      </font>
      <fill>
        <patternFill>
          <bgColor theme="9" tint="0.59996337778862885"/>
        </patternFill>
      </fill>
    </dxf>
    <dxf>
      <font>
        <color auto="1"/>
      </font>
      <fill>
        <patternFill>
          <bgColor rgb="FFFFAFAF"/>
        </patternFill>
      </fill>
    </dxf>
  </dxfs>
  <tableStyles count="0" defaultTableStyle="TableStyleMedium2" defaultPivotStyle="PivotStyleLight16"/>
  <colors>
    <mruColors>
      <color rgb="FFFFAFAF"/>
      <color rgb="FFFFA7A7"/>
      <color rgb="FFFFABAB"/>
      <color rgb="FF2D6E8D"/>
      <color rgb="FFF9A71C"/>
      <color rgb="FFEF8D21"/>
      <color rgb="FF26597C"/>
      <color rgb="FFE47225"/>
      <color rgb="FF1F456B"/>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24</xdr:row>
          <xdr:rowOff>180975</xdr:rowOff>
        </xdr:from>
        <xdr:to>
          <xdr:col>3</xdr:col>
          <xdr:colOff>47625</xdr:colOff>
          <xdr:row>26</xdr:row>
          <xdr:rowOff>66675</xdr:rowOff>
        </xdr:to>
        <xdr:sp macro="" textlink="">
          <xdr:nvSpPr>
            <xdr:cNvPr id="54277" name="Check Box 5" descr="Check box indicating that Services are Provided in County" hidden="1">
              <a:extLst>
                <a:ext uri="{63B3BB69-23CF-44E3-9099-C40C66FF867C}">
                  <a14:compatExt spid="_x0000_s54277"/>
                </a:ext>
                <a:ext uri="{FF2B5EF4-FFF2-40B4-BE49-F238E27FC236}">
                  <a16:creationId xmlns:a16="http://schemas.microsoft.com/office/drawing/2014/main" id="{00000000-0008-0000-0000-000005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25</xdr:row>
          <xdr:rowOff>180975</xdr:rowOff>
        </xdr:from>
        <xdr:to>
          <xdr:col>3</xdr:col>
          <xdr:colOff>47625</xdr:colOff>
          <xdr:row>27</xdr:row>
          <xdr:rowOff>66675</xdr:rowOff>
        </xdr:to>
        <xdr:sp macro="" textlink="">
          <xdr:nvSpPr>
            <xdr:cNvPr id="54278" name="Check Box 6" descr="Check box indicating that Services are Provided in County" hidden="1">
              <a:extLst>
                <a:ext uri="{63B3BB69-23CF-44E3-9099-C40C66FF867C}">
                  <a14:compatExt spid="_x0000_s54278"/>
                </a:ext>
                <a:ext uri="{FF2B5EF4-FFF2-40B4-BE49-F238E27FC236}">
                  <a16:creationId xmlns:a16="http://schemas.microsoft.com/office/drawing/2014/main" id="{00000000-0008-0000-0000-000006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26</xdr:row>
          <xdr:rowOff>180975</xdr:rowOff>
        </xdr:from>
        <xdr:to>
          <xdr:col>3</xdr:col>
          <xdr:colOff>47625</xdr:colOff>
          <xdr:row>28</xdr:row>
          <xdr:rowOff>66675</xdr:rowOff>
        </xdr:to>
        <xdr:sp macro="" textlink="">
          <xdr:nvSpPr>
            <xdr:cNvPr id="54279" name="Check Box 7" descr="Check box indicating that Services are Provided in County" hidden="1">
              <a:extLst>
                <a:ext uri="{63B3BB69-23CF-44E3-9099-C40C66FF867C}">
                  <a14:compatExt spid="_x0000_s54279"/>
                </a:ext>
                <a:ext uri="{FF2B5EF4-FFF2-40B4-BE49-F238E27FC236}">
                  <a16:creationId xmlns:a16="http://schemas.microsoft.com/office/drawing/2014/main" id="{00000000-0008-0000-0000-000007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27</xdr:row>
          <xdr:rowOff>180975</xdr:rowOff>
        </xdr:from>
        <xdr:to>
          <xdr:col>3</xdr:col>
          <xdr:colOff>47625</xdr:colOff>
          <xdr:row>29</xdr:row>
          <xdr:rowOff>66675</xdr:rowOff>
        </xdr:to>
        <xdr:sp macro="" textlink="">
          <xdr:nvSpPr>
            <xdr:cNvPr id="54280" name="Check Box 8" descr="Check box indicating that Services are Provided in County" hidden="1">
              <a:extLst>
                <a:ext uri="{63B3BB69-23CF-44E3-9099-C40C66FF867C}">
                  <a14:compatExt spid="_x0000_s54280"/>
                </a:ext>
                <a:ext uri="{FF2B5EF4-FFF2-40B4-BE49-F238E27FC236}">
                  <a16:creationId xmlns:a16="http://schemas.microsoft.com/office/drawing/2014/main" id="{00000000-0008-0000-0000-000008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28</xdr:row>
          <xdr:rowOff>180975</xdr:rowOff>
        </xdr:from>
        <xdr:to>
          <xdr:col>3</xdr:col>
          <xdr:colOff>47625</xdr:colOff>
          <xdr:row>30</xdr:row>
          <xdr:rowOff>66675</xdr:rowOff>
        </xdr:to>
        <xdr:sp macro="" textlink="">
          <xdr:nvSpPr>
            <xdr:cNvPr id="54281" name="Check Box 9" descr="Check box indicating that Services are Provided in County" hidden="1">
              <a:extLst>
                <a:ext uri="{63B3BB69-23CF-44E3-9099-C40C66FF867C}">
                  <a14:compatExt spid="_x0000_s54281"/>
                </a:ext>
                <a:ext uri="{FF2B5EF4-FFF2-40B4-BE49-F238E27FC236}">
                  <a16:creationId xmlns:a16="http://schemas.microsoft.com/office/drawing/2014/main" id="{00000000-0008-0000-0000-000009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29</xdr:row>
          <xdr:rowOff>180975</xdr:rowOff>
        </xdr:from>
        <xdr:to>
          <xdr:col>3</xdr:col>
          <xdr:colOff>47625</xdr:colOff>
          <xdr:row>31</xdr:row>
          <xdr:rowOff>66675</xdr:rowOff>
        </xdr:to>
        <xdr:sp macro="" textlink="">
          <xdr:nvSpPr>
            <xdr:cNvPr id="54282" name="Check Box 10" descr="Check box indicating that Services are Provided in County" hidden="1">
              <a:extLst>
                <a:ext uri="{63B3BB69-23CF-44E3-9099-C40C66FF867C}">
                  <a14:compatExt spid="_x0000_s54282"/>
                </a:ext>
                <a:ext uri="{FF2B5EF4-FFF2-40B4-BE49-F238E27FC236}">
                  <a16:creationId xmlns:a16="http://schemas.microsoft.com/office/drawing/2014/main" id="{00000000-0008-0000-0000-00000A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30</xdr:row>
          <xdr:rowOff>180975</xdr:rowOff>
        </xdr:from>
        <xdr:to>
          <xdr:col>3</xdr:col>
          <xdr:colOff>47625</xdr:colOff>
          <xdr:row>32</xdr:row>
          <xdr:rowOff>47625</xdr:rowOff>
        </xdr:to>
        <xdr:sp macro="" textlink="">
          <xdr:nvSpPr>
            <xdr:cNvPr id="54283" name="Check Box 11" descr="Check box indicating that Services are Provided in County" hidden="1">
              <a:extLst>
                <a:ext uri="{63B3BB69-23CF-44E3-9099-C40C66FF867C}">
                  <a14:compatExt spid="_x0000_s54283"/>
                </a:ext>
                <a:ext uri="{FF2B5EF4-FFF2-40B4-BE49-F238E27FC236}">
                  <a16:creationId xmlns:a16="http://schemas.microsoft.com/office/drawing/2014/main" id="{00000000-0008-0000-0000-00000B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32</xdr:row>
          <xdr:rowOff>180975</xdr:rowOff>
        </xdr:from>
        <xdr:to>
          <xdr:col>3</xdr:col>
          <xdr:colOff>47625</xdr:colOff>
          <xdr:row>34</xdr:row>
          <xdr:rowOff>66675</xdr:rowOff>
        </xdr:to>
        <xdr:sp macro="" textlink="">
          <xdr:nvSpPr>
            <xdr:cNvPr id="54284" name="Check Box 12" descr="Check box indicating that Services are Provided in County" hidden="1">
              <a:extLst>
                <a:ext uri="{63B3BB69-23CF-44E3-9099-C40C66FF867C}">
                  <a14:compatExt spid="_x0000_s54284"/>
                </a:ext>
                <a:ext uri="{FF2B5EF4-FFF2-40B4-BE49-F238E27FC236}">
                  <a16:creationId xmlns:a16="http://schemas.microsoft.com/office/drawing/2014/main" id="{00000000-0008-0000-0000-00000C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33</xdr:row>
          <xdr:rowOff>180975</xdr:rowOff>
        </xdr:from>
        <xdr:to>
          <xdr:col>3</xdr:col>
          <xdr:colOff>47625</xdr:colOff>
          <xdr:row>35</xdr:row>
          <xdr:rowOff>28575</xdr:rowOff>
        </xdr:to>
        <xdr:sp macro="" textlink="">
          <xdr:nvSpPr>
            <xdr:cNvPr id="54285" name="Check Box 13" descr="Check box indicating that Services are Provided in County" hidden="1">
              <a:extLst>
                <a:ext uri="{63B3BB69-23CF-44E3-9099-C40C66FF867C}">
                  <a14:compatExt spid="_x0000_s54285"/>
                </a:ext>
                <a:ext uri="{FF2B5EF4-FFF2-40B4-BE49-F238E27FC236}">
                  <a16:creationId xmlns:a16="http://schemas.microsoft.com/office/drawing/2014/main" id="{00000000-0008-0000-0000-00000D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35</xdr:row>
          <xdr:rowOff>38100</xdr:rowOff>
        </xdr:from>
        <xdr:to>
          <xdr:col>3</xdr:col>
          <xdr:colOff>47625</xdr:colOff>
          <xdr:row>35</xdr:row>
          <xdr:rowOff>390525</xdr:rowOff>
        </xdr:to>
        <xdr:sp macro="" textlink="">
          <xdr:nvSpPr>
            <xdr:cNvPr id="54286" name="Check Box 14" descr="Check box indicating that Services are Provided in County" hidden="1">
              <a:extLst>
                <a:ext uri="{63B3BB69-23CF-44E3-9099-C40C66FF867C}">
                  <a14:compatExt spid="_x0000_s54286"/>
                </a:ext>
                <a:ext uri="{FF2B5EF4-FFF2-40B4-BE49-F238E27FC236}">
                  <a16:creationId xmlns:a16="http://schemas.microsoft.com/office/drawing/2014/main" id="{00000000-0008-0000-0000-00000E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36</xdr:row>
          <xdr:rowOff>133350</xdr:rowOff>
        </xdr:from>
        <xdr:to>
          <xdr:col>3</xdr:col>
          <xdr:colOff>47625</xdr:colOff>
          <xdr:row>38</xdr:row>
          <xdr:rowOff>57150</xdr:rowOff>
        </xdr:to>
        <xdr:sp macro="" textlink="">
          <xdr:nvSpPr>
            <xdr:cNvPr id="54288" name="Check Box 16" descr="Check box indicating that Services are Provided in County" hidden="1">
              <a:extLst>
                <a:ext uri="{63B3BB69-23CF-44E3-9099-C40C66FF867C}">
                  <a14:compatExt spid="_x0000_s54288"/>
                </a:ext>
                <a:ext uri="{FF2B5EF4-FFF2-40B4-BE49-F238E27FC236}">
                  <a16:creationId xmlns:a16="http://schemas.microsoft.com/office/drawing/2014/main" id="{00000000-0008-0000-0000-000010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37</xdr:row>
          <xdr:rowOff>180975</xdr:rowOff>
        </xdr:from>
        <xdr:to>
          <xdr:col>3</xdr:col>
          <xdr:colOff>47625</xdr:colOff>
          <xdr:row>39</xdr:row>
          <xdr:rowOff>38100</xdr:rowOff>
        </xdr:to>
        <xdr:sp macro="" textlink="">
          <xdr:nvSpPr>
            <xdr:cNvPr id="54289" name="Check Box 17" descr="Check box indicating that Services are Provided in County" hidden="1">
              <a:extLst>
                <a:ext uri="{63B3BB69-23CF-44E3-9099-C40C66FF867C}">
                  <a14:compatExt spid="_x0000_s54289"/>
                </a:ext>
                <a:ext uri="{FF2B5EF4-FFF2-40B4-BE49-F238E27FC236}">
                  <a16:creationId xmlns:a16="http://schemas.microsoft.com/office/drawing/2014/main" id="{00000000-0008-0000-0000-000011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39</xdr:row>
          <xdr:rowOff>38100</xdr:rowOff>
        </xdr:from>
        <xdr:to>
          <xdr:col>3</xdr:col>
          <xdr:colOff>47625</xdr:colOff>
          <xdr:row>39</xdr:row>
          <xdr:rowOff>381000</xdr:rowOff>
        </xdr:to>
        <xdr:sp macro="" textlink="">
          <xdr:nvSpPr>
            <xdr:cNvPr id="54290" name="Check Box 18" descr="Check box indicating that Services are Provided in County" hidden="1">
              <a:extLst>
                <a:ext uri="{63B3BB69-23CF-44E3-9099-C40C66FF867C}">
                  <a14:compatExt spid="_x0000_s54290"/>
                </a:ext>
                <a:ext uri="{FF2B5EF4-FFF2-40B4-BE49-F238E27FC236}">
                  <a16:creationId xmlns:a16="http://schemas.microsoft.com/office/drawing/2014/main" id="{00000000-0008-0000-0000-000012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35</xdr:row>
          <xdr:rowOff>447675</xdr:rowOff>
        </xdr:from>
        <xdr:to>
          <xdr:col>3</xdr:col>
          <xdr:colOff>47625</xdr:colOff>
          <xdr:row>37</xdr:row>
          <xdr:rowOff>66675</xdr:rowOff>
        </xdr:to>
        <xdr:sp macro="" textlink="">
          <xdr:nvSpPr>
            <xdr:cNvPr id="54291" name="Check Box 19" descr="Check box indicating that Services are Provided in County" hidden="1">
              <a:extLst>
                <a:ext uri="{63B3BB69-23CF-44E3-9099-C40C66FF867C}">
                  <a14:compatExt spid="_x0000_s54291"/>
                </a:ext>
                <a:ext uri="{FF2B5EF4-FFF2-40B4-BE49-F238E27FC236}">
                  <a16:creationId xmlns:a16="http://schemas.microsoft.com/office/drawing/2014/main" id="{00000000-0008-0000-0000-000013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41</xdr:row>
          <xdr:rowOff>66675</xdr:rowOff>
        </xdr:from>
        <xdr:to>
          <xdr:col>3</xdr:col>
          <xdr:colOff>66675</xdr:colOff>
          <xdr:row>41</xdr:row>
          <xdr:rowOff>419100</xdr:rowOff>
        </xdr:to>
        <xdr:sp macro="" textlink="">
          <xdr:nvSpPr>
            <xdr:cNvPr id="54292" name="Check Box 20" descr="Check box indicating that Services are Provided in County" hidden="1">
              <a:extLst>
                <a:ext uri="{63B3BB69-23CF-44E3-9099-C40C66FF867C}">
                  <a14:compatExt spid="_x0000_s54292"/>
                </a:ext>
                <a:ext uri="{FF2B5EF4-FFF2-40B4-BE49-F238E27FC236}">
                  <a16:creationId xmlns:a16="http://schemas.microsoft.com/office/drawing/2014/main" id="{00000000-0008-0000-0000-000014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Nguyen, Eric@DHCS" id="{58EF918B-4CA0-4A03-9010-3973AC122352}" userId="S::Eric.Nguyen@dhcs.ca.gov::ab484a2f-2b6a-459c-914d-85769534e741" providerId="AD"/>
  <person displayName="Wilhelm, Paula@DHCS" id="{66D8AFCF-002C-4A28-9FED-5B90C597C6A8}" userId="S::paula.wilhelm@dhcs.ca.gov::b1622b7f-b9f5-4b13-b740-cdca557e08c3" providerId="AD"/>
  <person displayName="Patterson, Anna@DHCS" id="{28420014-A82A-4931-AC5F-2F57CBBF36C5}" userId="S::Anna.Patterson@dhcs.ca.gov::a32ed3ab-8f78-4334-a957-469f5a0ce24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2" dT="2024-12-14T21:45:02.02" personId="{66D8AFCF-002C-4A28-9FED-5B90C597C6A8}" id="{1F77474C-1CF3-4B7F-95BC-D22C141DF7DD}">
    <text xml:space="preserve">This tab/template raises the same question I had about listing projected $ amounts from each funding stream for each CoC service: We are asking for really detailed projections 2-3 years out. What is our intention RE: the inevitable changes that will result here when funds are shifted between these program/service categories? I can actually see why this might be a useful planning tool for counties, but I don't understand what DHCS plans to do with this information in terms of accountability, transparency, or compliance? </text>
  </threadedComment>
  <threadedComment ref="B31" dT="2024-12-24T17:24:51.15" personId="{58EF918B-4CA0-4A03-9010-3973AC122352}" id="{7A269ADE-46E6-40CA-A244-1ED63E0C9A1B}">
    <text>This would be nice but not required.</text>
  </threadedComment>
  <threadedComment ref="B58" dT="2024-12-24T17:30:12.03" personId="{58EF918B-4CA0-4A03-9010-3973AC122352}" id="{0ED875BA-D1E2-42F5-95A6-278C01CA2309}">
    <text>Add to housing and BHSS if not there yet.</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4-12-10T15:00:56.62" personId="{28420014-A82A-4931-AC5F-2F57CBBF36C5}" id="{BA534004-676D-4A54-B290-25C2EC79DBD1}">
    <text>Note for reviewers: created a separate worksheet for estimated unspent MHSA funds by BHSA components.</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E7232-97F4-4C93-AB22-69E0DD1D8C11}">
  <sheetPr codeName="Sheet1"/>
  <dimension ref="A1:M44"/>
  <sheetViews>
    <sheetView showGridLines="0" zoomScale="110" zoomScaleNormal="110" workbookViewId="0"/>
  </sheetViews>
  <sheetFormatPr defaultColWidth="0" defaultRowHeight="17.25" zeroHeight="1" x14ac:dyDescent="0.3"/>
  <cols>
    <col min="1" max="1" width="4.140625" style="98" customWidth="1"/>
    <col min="2" max="2" width="41.85546875" style="98" customWidth="1"/>
    <col min="3" max="3" width="15.28515625" style="98" customWidth="1"/>
    <col min="4" max="5" width="11.140625" style="98" bestFit="1" customWidth="1"/>
    <col min="6" max="6" width="12.85546875" style="98" bestFit="1" customWidth="1"/>
    <col min="7" max="8" width="11.140625" style="98" bestFit="1" customWidth="1"/>
    <col min="9" max="9" width="12.85546875" style="98" bestFit="1" customWidth="1"/>
    <col min="10" max="10" width="32.140625" style="98" customWidth="1"/>
    <col min="11" max="11" width="22.140625" style="98" customWidth="1"/>
    <col min="12" max="12" width="27.140625" style="98" hidden="1" customWidth="1"/>
    <col min="13" max="13" width="25.28515625" style="98" hidden="1" customWidth="1"/>
    <col min="14" max="16384" width="9.140625" style="98" hidden="1"/>
  </cols>
  <sheetData>
    <row r="1" spans="1:11" x14ac:dyDescent="0.3">
      <c r="A1" s="125" t="s">
        <v>0</v>
      </c>
      <c r="B1" s="194" t="s">
        <v>1</v>
      </c>
      <c r="C1" s="228"/>
      <c r="D1" s="228"/>
      <c r="E1" s="228"/>
      <c r="F1" s="228"/>
      <c r="G1" s="228"/>
      <c r="H1" s="228"/>
      <c r="I1" s="228"/>
      <c r="J1" s="228"/>
      <c r="K1" s="228"/>
    </row>
    <row r="2" spans="1:11" x14ac:dyDescent="0.3">
      <c r="A2" s="212"/>
      <c r="B2" s="126" t="s">
        <v>2</v>
      </c>
      <c r="C2" s="228"/>
      <c r="D2" s="228"/>
      <c r="E2" s="228"/>
      <c r="F2" s="228"/>
      <c r="G2" s="228"/>
      <c r="H2" s="228"/>
      <c r="I2" s="228"/>
      <c r="J2" s="228"/>
      <c r="K2" s="228"/>
    </row>
    <row r="3" spans="1:11" x14ac:dyDescent="0.3">
      <c r="A3" s="212"/>
      <c r="B3" s="126" t="s">
        <v>3</v>
      </c>
      <c r="C3" s="228"/>
      <c r="D3" s="228"/>
      <c r="E3" s="228"/>
      <c r="F3" s="228"/>
      <c r="G3" s="228"/>
      <c r="H3" s="228"/>
      <c r="I3" s="228"/>
      <c r="J3" s="228"/>
      <c r="K3" s="228"/>
    </row>
    <row r="4" spans="1:11" ht="17.25" customHeight="1" x14ac:dyDescent="0.3">
      <c r="A4" s="212"/>
      <c r="B4" s="429" t="s">
        <v>434</v>
      </c>
      <c r="C4" s="441"/>
      <c r="D4" s="441"/>
      <c r="E4" s="441"/>
      <c r="F4" s="441"/>
      <c r="G4" s="441"/>
      <c r="H4" s="441"/>
      <c r="I4" s="441"/>
      <c r="J4" s="441"/>
      <c r="K4" s="441"/>
    </row>
    <row r="5" spans="1:11" x14ac:dyDescent="0.3">
      <c r="A5" s="212"/>
      <c r="B5" s="439" t="s">
        <v>435</v>
      </c>
      <c r="C5" s="441"/>
      <c r="D5" s="441"/>
      <c r="E5" s="441"/>
      <c r="F5" s="441"/>
      <c r="G5" s="441"/>
      <c r="H5" s="441"/>
      <c r="I5" s="441"/>
      <c r="J5" s="441"/>
      <c r="K5" s="441"/>
    </row>
    <row r="6" spans="1:11" ht="17.25" customHeight="1" x14ac:dyDescent="0.3">
      <c r="A6" s="212"/>
      <c r="B6" s="429" t="s">
        <v>436</v>
      </c>
      <c r="C6" s="442"/>
      <c r="D6" s="442"/>
      <c r="E6" s="442"/>
      <c r="F6" s="442"/>
      <c r="G6" s="442"/>
      <c r="H6" s="442"/>
      <c r="I6" s="442"/>
      <c r="J6" s="442"/>
      <c r="K6" s="442"/>
    </row>
    <row r="7" spans="1:11" x14ac:dyDescent="0.3">
      <c r="A7" s="212"/>
      <c r="B7" s="440" t="s">
        <v>437</v>
      </c>
      <c r="C7" s="441"/>
      <c r="D7" s="441"/>
      <c r="E7" s="441"/>
      <c r="F7" s="441"/>
      <c r="G7" s="441"/>
      <c r="H7" s="441"/>
      <c r="I7" s="441"/>
      <c r="J7" s="441"/>
      <c r="K7" s="441"/>
    </row>
    <row r="8" spans="1:11" ht="17.25" customHeight="1" x14ac:dyDescent="0.3">
      <c r="A8" s="212"/>
      <c r="B8" s="429" t="s">
        <v>438</v>
      </c>
      <c r="C8" s="442"/>
      <c r="D8" s="442"/>
      <c r="E8" s="442"/>
      <c r="F8" s="442"/>
      <c r="G8" s="442"/>
      <c r="H8" s="442"/>
      <c r="I8" s="442"/>
      <c r="J8" s="442"/>
      <c r="K8" s="442"/>
    </row>
    <row r="9" spans="1:11" x14ac:dyDescent="0.3">
      <c r="A9" s="212"/>
      <c r="B9" s="427" t="s">
        <v>439</v>
      </c>
      <c r="C9" s="442"/>
      <c r="D9" s="442"/>
      <c r="E9" s="442"/>
      <c r="F9" s="442"/>
      <c r="G9" s="442"/>
      <c r="H9" s="442"/>
      <c r="I9" s="442"/>
      <c r="J9" s="442"/>
      <c r="K9" s="442"/>
    </row>
    <row r="10" spans="1:11" x14ac:dyDescent="0.3">
      <c r="A10" s="212"/>
      <c r="B10" s="309" t="s">
        <v>440</v>
      </c>
      <c r="C10" s="443"/>
      <c r="D10" s="443"/>
      <c r="E10" s="443"/>
      <c r="F10" s="443"/>
      <c r="G10" s="443"/>
      <c r="H10" s="443"/>
      <c r="I10" s="443"/>
      <c r="J10" s="443"/>
      <c r="K10" s="443"/>
    </row>
    <row r="11" spans="1:11" x14ac:dyDescent="0.3">
      <c r="A11" s="212"/>
      <c r="B11" s="439" t="s">
        <v>441</v>
      </c>
      <c r="C11" s="441"/>
      <c r="D11" s="441"/>
      <c r="E11" s="441"/>
      <c r="F11" s="441"/>
      <c r="G11" s="441"/>
      <c r="H11" s="441"/>
      <c r="I11" s="441"/>
      <c r="J11" s="441"/>
      <c r="K11" s="441"/>
    </row>
    <row r="12" spans="1:11" ht="17.25" customHeight="1" x14ac:dyDescent="0.3">
      <c r="A12" s="212"/>
      <c r="B12" s="429" t="s">
        <v>442</v>
      </c>
      <c r="C12" s="442"/>
      <c r="D12" s="442"/>
      <c r="E12" s="442"/>
      <c r="F12" s="442"/>
      <c r="G12" s="442"/>
      <c r="H12" s="442"/>
      <c r="I12" s="442"/>
      <c r="J12" s="442"/>
      <c r="K12" s="442"/>
    </row>
    <row r="13" spans="1:11" x14ac:dyDescent="0.3">
      <c r="A13" s="212"/>
      <c r="B13" s="429" t="s">
        <v>443</v>
      </c>
      <c r="C13" s="442"/>
      <c r="D13" s="442"/>
      <c r="E13" s="442"/>
      <c r="F13" s="442"/>
      <c r="G13" s="442"/>
      <c r="H13" s="442"/>
      <c r="I13" s="442"/>
      <c r="J13" s="442"/>
      <c r="K13" s="442"/>
    </row>
    <row r="14" spans="1:11" x14ac:dyDescent="0.3">
      <c r="A14" s="212"/>
      <c r="B14" s="429" t="s">
        <v>444</v>
      </c>
      <c r="C14" s="442"/>
      <c r="D14" s="442"/>
      <c r="E14" s="442"/>
      <c r="F14" s="442"/>
      <c r="G14" s="442"/>
      <c r="H14" s="442"/>
      <c r="I14" s="442"/>
      <c r="J14" s="442"/>
      <c r="K14" s="442"/>
    </row>
    <row r="15" spans="1:11" x14ac:dyDescent="0.3">
      <c r="A15" s="212"/>
      <c r="B15" s="429" t="s">
        <v>445</v>
      </c>
      <c r="C15" s="442"/>
      <c r="D15" s="442"/>
      <c r="E15" s="442"/>
      <c r="F15" s="442"/>
      <c r="G15" s="442"/>
      <c r="H15" s="442"/>
      <c r="I15" s="442"/>
      <c r="J15" s="442"/>
      <c r="K15" s="442"/>
    </row>
    <row r="16" spans="1:11" x14ac:dyDescent="0.3">
      <c r="A16" s="212"/>
      <c r="B16" s="429" t="s">
        <v>446</v>
      </c>
      <c r="C16" s="442"/>
      <c r="D16" s="442"/>
      <c r="E16" s="442"/>
      <c r="F16" s="442"/>
      <c r="G16" s="442"/>
      <c r="H16" s="442"/>
      <c r="I16" s="442"/>
      <c r="J16" s="442"/>
      <c r="K16" s="442"/>
    </row>
    <row r="17" spans="1:11" ht="17.25" customHeight="1" x14ac:dyDescent="0.3">
      <c r="A17" s="212"/>
      <c r="B17" s="309" t="s">
        <v>447</v>
      </c>
      <c r="C17" s="441"/>
      <c r="D17" s="441"/>
      <c r="E17" s="441"/>
      <c r="F17" s="441"/>
      <c r="G17" s="441"/>
      <c r="H17" s="441"/>
      <c r="I17" s="441"/>
      <c r="J17" s="441"/>
      <c r="K17" s="441"/>
    </row>
    <row r="18" spans="1:11" x14ac:dyDescent="0.3">
      <c r="A18" s="212"/>
      <c r="B18" s="439" t="s">
        <v>448</v>
      </c>
      <c r="C18" s="441"/>
      <c r="D18" s="441"/>
      <c r="E18" s="441"/>
      <c r="F18" s="441"/>
      <c r="G18" s="441"/>
      <c r="H18" s="441"/>
      <c r="I18" s="441"/>
      <c r="J18" s="441"/>
      <c r="K18" s="441"/>
    </row>
    <row r="19" spans="1:11" x14ac:dyDescent="0.3">
      <c r="A19" s="212"/>
      <c r="B19" s="439" t="s">
        <v>449</v>
      </c>
      <c r="C19" s="441"/>
      <c r="D19" s="441"/>
      <c r="E19" s="441"/>
      <c r="F19" s="441"/>
      <c r="G19" s="441"/>
      <c r="H19" s="441"/>
      <c r="I19" s="441"/>
      <c r="J19" s="441"/>
      <c r="K19" s="441"/>
    </row>
    <row r="20" spans="1:11" x14ac:dyDescent="0.3">
      <c r="A20" s="212"/>
      <c r="B20" s="439" t="s">
        <v>450</v>
      </c>
      <c r="C20" s="441"/>
      <c r="D20" s="441"/>
      <c r="E20" s="441"/>
      <c r="F20" s="441"/>
      <c r="G20" s="441"/>
      <c r="H20" s="441"/>
      <c r="I20" s="441"/>
      <c r="J20" s="441"/>
      <c r="K20" s="441"/>
    </row>
    <row r="21" spans="1:11" x14ac:dyDescent="0.3">
      <c r="A21" s="212"/>
      <c r="B21" s="439" t="s">
        <v>451</v>
      </c>
      <c r="C21" s="444"/>
      <c r="D21" s="444"/>
      <c r="E21" s="444"/>
      <c r="F21" s="444"/>
      <c r="G21" s="444"/>
      <c r="H21" s="444"/>
      <c r="I21" s="444"/>
      <c r="J21" s="444"/>
      <c r="K21" s="444"/>
    </row>
    <row r="22" spans="1:11" ht="20.25" x14ac:dyDescent="0.3">
      <c r="A22" s="213"/>
      <c r="B22" s="462" t="s">
        <v>4</v>
      </c>
      <c r="C22" s="463"/>
      <c r="D22" s="463"/>
      <c r="E22" s="463"/>
      <c r="F22" s="463"/>
      <c r="G22" s="463"/>
      <c r="H22" s="463"/>
      <c r="I22" s="463"/>
      <c r="J22" s="463"/>
      <c r="K22" s="464"/>
    </row>
    <row r="23" spans="1:11" ht="51.75" x14ac:dyDescent="0.3">
      <c r="A23" s="213"/>
      <c r="B23" s="215"/>
      <c r="C23" s="195" t="s">
        <v>5</v>
      </c>
      <c r="D23" s="460" t="s">
        <v>6</v>
      </c>
      <c r="E23" s="465"/>
      <c r="F23" s="466"/>
      <c r="G23" s="460" t="s">
        <v>7</v>
      </c>
      <c r="H23" s="465"/>
      <c r="I23" s="466"/>
      <c r="J23" s="460" t="s">
        <v>8</v>
      </c>
      <c r="K23" s="461"/>
    </row>
    <row r="24" spans="1:11" ht="18" customHeight="1" x14ac:dyDescent="0.3">
      <c r="A24" s="213"/>
      <c r="B24" s="216"/>
      <c r="C24" s="217"/>
      <c r="D24" s="196" t="s">
        <v>9</v>
      </c>
      <c r="E24" s="196" t="s">
        <v>10</v>
      </c>
      <c r="F24" s="196" t="s">
        <v>11</v>
      </c>
      <c r="G24" s="196" t="s">
        <v>9</v>
      </c>
      <c r="H24" s="196" t="s">
        <v>10</v>
      </c>
      <c r="I24" s="196" t="s">
        <v>11</v>
      </c>
      <c r="J24" s="196" t="s">
        <v>12</v>
      </c>
      <c r="K24" s="197" t="s">
        <v>13</v>
      </c>
    </row>
    <row r="25" spans="1:11" x14ac:dyDescent="0.3">
      <c r="A25" s="213"/>
      <c r="B25" s="198" t="s">
        <v>14</v>
      </c>
      <c r="C25" s="218"/>
      <c r="D25" s="219"/>
      <c r="E25" s="219"/>
      <c r="F25" s="219"/>
      <c r="G25" s="218"/>
      <c r="H25" s="218"/>
      <c r="I25" s="218"/>
      <c r="J25" s="218"/>
      <c r="K25" s="218"/>
    </row>
    <row r="26" spans="1:11" x14ac:dyDescent="0.3">
      <c r="A26" s="213"/>
      <c r="B26" s="199" t="s">
        <v>15</v>
      </c>
      <c r="C26" s="176"/>
      <c r="D26" s="177">
        <v>0</v>
      </c>
      <c r="E26" s="175">
        <v>0</v>
      </c>
      <c r="F26" s="106">
        <v>0</v>
      </c>
      <c r="G26" s="99">
        <v>0</v>
      </c>
      <c r="H26" s="100">
        <v>0</v>
      </c>
      <c r="I26" s="101">
        <v>0</v>
      </c>
      <c r="J26" s="185" t="s">
        <v>16</v>
      </c>
      <c r="K26" s="180" t="s">
        <v>16</v>
      </c>
    </row>
    <row r="27" spans="1:11" x14ac:dyDescent="0.3">
      <c r="A27" s="213"/>
      <c r="B27" s="200" t="s">
        <v>17</v>
      </c>
      <c r="C27" s="176"/>
      <c r="D27" s="177">
        <v>0</v>
      </c>
      <c r="E27" s="175">
        <v>0</v>
      </c>
      <c r="F27" s="106">
        <v>0</v>
      </c>
      <c r="G27" s="104">
        <v>0</v>
      </c>
      <c r="H27" s="105">
        <v>0</v>
      </c>
      <c r="I27" s="106">
        <v>0</v>
      </c>
      <c r="J27" s="181" t="s">
        <v>16</v>
      </c>
      <c r="K27" s="182" t="s">
        <v>16</v>
      </c>
    </row>
    <row r="28" spans="1:11" x14ac:dyDescent="0.3">
      <c r="A28" s="213"/>
      <c r="B28" s="200" t="s">
        <v>18</v>
      </c>
      <c r="C28" s="176"/>
      <c r="D28" s="178">
        <v>0</v>
      </c>
      <c r="E28" s="175">
        <v>0</v>
      </c>
      <c r="F28" s="106">
        <v>0</v>
      </c>
      <c r="G28" s="104">
        <v>0</v>
      </c>
      <c r="H28" s="105">
        <v>0</v>
      </c>
      <c r="I28" s="106">
        <v>0</v>
      </c>
      <c r="J28" s="181" t="s">
        <v>16</v>
      </c>
      <c r="K28" s="182" t="s">
        <v>16</v>
      </c>
    </row>
    <row r="29" spans="1:11" x14ac:dyDescent="0.3">
      <c r="A29" s="213"/>
      <c r="B29" s="200" t="s">
        <v>19</v>
      </c>
      <c r="C29" s="176"/>
      <c r="D29" s="99">
        <v>0</v>
      </c>
      <c r="E29" s="105">
        <v>0</v>
      </c>
      <c r="F29" s="106">
        <v>0</v>
      </c>
      <c r="G29" s="104">
        <v>0</v>
      </c>
      <c r="H29" s="105">
        <v>0</v>
      </c>
      <c r="I29" s="106">
        <v>0</v>
      </c>
      <c r="J29" s="181" t="s">
        <v>16</v>
      </c>
      <c r="K29" s="182" t="s">
        <v>16</v>
      </c>
    </row>
    <row r="30" spans="1:11" x14ac:dyDescent="0.3">
      <c r="A30" s="213"/>
      <c r="B30" s="200" t="s">
        <v>20</v>
      </c>
      <c r="C30" s="176"/>
      <c r="D30" s="104">
        <v>0</v>
      </c>
      <c r="E30" s="105">
        <v>0</v>
      </c>
      <c r="F30" s="106">
        <v>0</v>
      </c>
      <c r="G30" s="104">
        <v>0</v>
      </c>
      <c r="H30" s="105">
        <v>0</v>
      </c>
      <c r="I30" s="106">
        <v>0</v>
      </c>
      <c r="J30" s="181" t="s">
        <v>16</v>
      </c>
      <c r="K30" s="182" t="s">
        <v>16</v>
      </c>
    </row>
    <row r="31" spans="1:11" x14ac:dyDescent="0.3">
      <c r="A31" s="213"/>
      <c r="B31" s="200" t="s">
        <v>21</v>
      </c>
      <c r="C31" s="176"/>
      <c r="D31" s="104">
        <v>0</v>
      </c>
      <c r="E31" s="105">
        <v>0</v>
      </c>
      <c r="F31" s="106">
        <v>0</v>
      </c>
      <c r="G31" s="104">
        <v>0</v>
      </c>
      <c r="H31" s="105">
        <v>0</v>
      </c>
      <c r="I31" s="106">
        <v>0</v>
      </c>
      <c r="J31" s="181" t="s">
        <v>16</v>
      </c>
      <c r="K31" s="182" t="s">
        <v>16</v>
      </c>
    </row>
    <row r="32" spans="1:11" ht="18" thickBot="1" x14ac:dyDescent="0.35">
      <c r="A32" s="213"/>
      <c r="B32" s="200" t="s">
        <v>22</v>
      </c>
      <c r="C32" s="176"/>
      <c r="D32" s="109">
        <v>0</v>
      </c>
      <c r="E32" s="110">
        <v>0</v>
      </c>
      <c r="F32" s="111">
        <v>0</v>
      </c>
      <c r="G32" s="109">
        <v>0</v>
      </c>
      <c r="H32" s="110">
        <v>0</v>
      </c>
      <c r="I32" s="111">
        <v>0</v>
      </c>
      <c r="J32" s="183" t="s">
        <v>16</v>
      </c>
      <c r="K32" s="184" t="s">
        <v>16</v>
      </c>
    </row>
    <row r="33" spans="1:11" x14ac:dyDescent="0.3">
      <c r="A33" s="213"/>
      <c r="B33" s="201" t="s">
        <v>23</v>
      </c>
      <c r="C33" s="222"/>
      <c r="D33" s="222"/>
      <c r="E33" s="222"/>
      <c r="F33" s="222"/>
      <c r="G33" s="222"/>
      <c r="H33" s="222"/>
      <c r="I33" s="222"/>
      <c r="J33" s="222"/>
      <c r="K33" s="222"/>
    </row>
    <row r="34" spans="1:11" ht="19.5" customHeight="1" x14ac:dyDescent="0.3">
      <c r="A34" s="213"/>
      <c r="B34" s="202" t="s">
        <v>15</v>
      </c>
      <c r="C34" s="176"/>
      <c r="D34" s="99">
        <v>0</v>
      </c>
      <c r="E34" s="100">
        <v>0</v>
      </c>
      <c r="F34" s="101">
        <v>0</v>
      </c>
      <c r="G34" s="99">
        <v>0</v>
      </c>
      <c r="H34" s="100">
        <v>0</v>
      </c>
      <c r="I34" s="101">
        <v>0</v>
      </c>
      <c r="J34" s="102" t="s">
        <v>16</v>
      </c>
      <c r="K34" s="103" t="s">
        <v>16</v>
      </c>
    </row>
    <row r="35" spans="1:11" ht="21.6" customHeight="1" x14ac:dyDescent="0.3">
      <c r="A35" s="213"/>
      <c r="B35" s="203" t="s">
        <v>17</v>
      </c>
      <c r="C35" s="176"/>
      <c r="D35" s="104">
        <v>0</v>
      </c>
      <c r="E35" s="105">
        <v>0</v>
      </c>
      <c r="F35" s="106">
        <v>0</v>
      </c>
      <c r="G35" s="104">
        <v>0</v>
      </c>
      <c r="H35" s="105">
        <v>0</v>
      </c>
      <c r="I35" s="106">
        <v>0</v>
      </c>
      <c r="J35" s="107" t="s">
        <v>16</v>
      </c>
      <c r="K35" s="108" t="s">
        <v>16</v>
      </c>
    </row>
    <row r="36" spans="1:11" ht="42" customHeight="1" x14ac:dyDescent="0.3">
      <c r="A36" s="213"/>
      <c r="B36" s="203" t="s">
        <v>24</v>
      </c>
      <c r="C36" s="176"/>
      <c r="D36" s="104">
        <v>0</v>
      </c>
      <c r="E36" s="105">
        <v>0</v>
      </c>
      <c r="F36" s="106">
        <v>0</v>
      </c>
      <c r="G36" s="104">
        <v>0</v>
      </c>
      <c r="H36" s="105">
        <v>0</v>
      </c>
      <c r="I36" s="106">
        <v>0</v>
      </c>
      <c r="J36" s="107" t="s">
        <v>16</v>
      </c>
      <c r="K36" s="108" t="s">
        <v>16</v>
      </c>
    </row>
    <row r="37" spans="1:11" ht="15.75" customHeight="1" x14ac:dyDescent="0.3">
      <c r="A37" s="213"/>
      <c r="B37" s="203" t="s">
        <v>25</v>
      </c>
      <c r="C37" s="127"/>
      <c r="D37" s="104">
        <v>0</v>
      </c>
      <c r="E37" s="105">
        <v>0</v>
      </c>
      <c r="F37" s="106">
        <v>0</v>
      </c>
      <c r="G37" s="104">
        <v>0</v>
      </c>
      <c r="H37" s="105">
        <v>0</v>
      </c>
      <c r="I37" s="106">
        <v>0</v>
      </c>
      <c r="J37" s="107" t="s">
        <v>16</v>
      </c>
      <c r="K37" s="108" t="s">
        <v>16</v>
      </c>
    </row>
    <row r="38" spans="1:11" s="119" customFormat="1" ht="18.75" customHeight="1" x14ac:dyDescent="0.25">
      <c r="A38" s="214"/>
      <c r="B38" s="203" t="s">
        <v>21</v>
      </c>
      <c r="C38" s="176"/>
      <c r="D38" s="114">
        <v>0</v>
      </c>
      <c r="E38" s="115">
        <v>0</v>
      </c>
      <c r="F38" s="116">
        <v>0</v>
      </c>
      <c r="G38" s="114">
        <v>0</v>
      </c>
      <c r="H38" s="115">
        <v>0</v>
      </c>
      <c r="I38" s="116">
        <v>0</v>
      </c>
      <c r="J38" s="117" t="s">
        <v>16</v>
      </c>
      <c r="K38" s="118" t="s">
        <v>16</v>
      </c>
    </row>
    <row r="39" spans="1:11" ht="21.4" customHeight="1" x14ac:dyDescent="0.3">
      <c r="A39" s="213"/>
      <c r="B39" s="203" t="s">
        <v>26</v>
      </c>
      <c r="C39" s="176"/>
      <c r="D39" s="104">
        <v>0</v>
      </c>
      <c r="E39" s="105">
        <v>0</v>
      </c>
      <c r="F39" s="106">
        <v>0</v>
      </c>
      <c r="G39" s="104">
        <v>0</v>
      </c>
      <c r="H39" s="105">
        <v>0</v>
      </c>
      <c r="I39" s="106">
        <v>0</v>
      </c>
      <c r="J39" s="107" t="s">
        <v>16</v>
      </c>
      <c r="K39" s="108" t="s">
        <v>16</v>
      </c>
    </row>
    <row r="40" spans="1:11" ht="41.25" customHeight="1" x14ac:dyDescent="0.3">
      <c r="A40" s="213"/>
      <c r="B40" s="203" t="s">
        <v>27</v>
      </c>
      <c r="C40" s="176"/>
      <c r="D40" s="109">
        <v>0</v>
      </c>
      <c r="E40" s="110">
        <v>0</v>
      </c>
      <c r="F40" s="111">
        <v>0</v>
      </c>
      <c r="G40" s="109">
        <v>0</v>
      </c>
      <c r="H40" s="110">
        <v>0</v>
      </c>
      <c r="I40" s="111">
        <v>0</v>
      </c>
      <c r="J40" s="112" t="s">
        <v>16</v>
      </c>
      <c r="K40" s="113" t="s">
        <v>16</v>
      </c>
    </row>
    <row r="41" spans="1:11" x14ac:dyDescent="0.3">
      <c r="A41" s="213"/>
      <c r="B41" s="204" t="s">
        <v>28</v>
      </c>
      <c r="C41" s="221"/>
      <c r="D41" s="221"/>
      <c r="E41" s="221"/>
      <c r="F41" s="221"/>
      <c r="G41" s="221"/>
      <c r="H41" s="221"/>
      <c r="I41" s="221"/>
      <c r="J41" s="221"/>
      <c r="K41" s="221"/>
    </row>
    <row r="42" spans="1:11" ht="38.25" customHeight="1" x14ac:dyDescent="0.3">
      <c r="A42" s="213"/>
      <c r="B42" s="205" t="s">
        <v>29</v>
      </c>
      <c r="C42" s="176"/>
      <c r="D42" s="120">
        <v>0</v>
      </c>
      <c r="E42" s="121">
        <v>0</v>
      </c>
      <c r="F42" s="122">
        <v>0</v>
      </c>
      <c r="G42" s="120">
        <v>0</v>
      </c>
      <c r="H42" s="121">
        <v>0</v>
      </c>
      <c r="I42" s="122">
        <v>0</v>
      </c>
      <c r="J42" s="123" t="s">
        <v>16</v>
      </c>
      <c r="K42" s="124" t="s">
        <v>16</v>
      </c>
    </row>
    <row r="43" spans="1:11" ht="34.5" x14ac:dyDescent="0.3">
      <c r="A43" s="212"/>
      <c r="B43" s="206" t="s">
        <v>30</v>
      </c>
      <c r="C43" s="220"/>
      <c r="D43" s="220"/>
      <c r="E43" s="220"/>
      <c r="F43" s="220"/>
      <c r="G43" s="220"/>
      <c r="H43" s="220"/>
      <c r="I43" s="220"/>
      <c r="J43" s="220"/>
      <c r="K43" s="220"/>
    </row>
    <row r="44" spans="1:11" ht="34.5" x14ac:dyDescent="0.3">
      <c r="A44" s="212"/>
      <c r="B44" s="207" t="s">
        <v>31</v>
      </c>
      <c r="C44" s="208" t="s">
        <v>32</v>
      </c>
      <c r="D44" s="209">
        <f>SUM(D26:D42)</f>
        <v>0</v>
      </c>
      <c r="E44" s="209">
        <f t="shared" ref="E44:I44" si="0">SUM(E26:E42)</f>
        <v>0</v>
      </c>
      <c r="F44" s="209">
        <f t="shared" si="0"/>
        <v>0</v>
      </c>
      <c r="G44" s="209">
        <f t="shared" si="0"/>
        <v>0</v>
      </c>
      <c r="H44" s="209">
        <f t="shared" si="0"/>
        <v>0</v>
      </c>
      <c r="I44" s="209">
        <f t="shared" si="0"/>
        <v>0</v>
      </c>
      <c r="J44" s="210">
        <f>SUM(J26:J42)</f>
        <v>0</v>
      </c>
      <c r="K44" s="211">
        <f>SUM(K26:K42)</f>
        <v>0</v>
      </c>
    </row>
  </sheetData>
  <sheetProtection sheet="1" objects="1" scenarios="1" selectLockedCells="1"/>
  <protectedRanges>
    <protectedRange sqref="C26:K32 C34:C40 C42" name="Range1"/>
    <protectedRange sqref="D34:K40" name="Range2"/>
    <protectedRange sqref="D42:K42" name="Range3"/>
  </protectedRanges>
  <mergeCells count="4">
    <mergeCell ref="J23:K23"/>
    <mergeCell ref="B22:K22"/>
    <mergeCell ref="D23:F23"/>
    <mergeCell ref="G23:I23"/>
  </mergeCells>
  <dataValidations count="1">
    <dataValidation type="whole" operator="greaterThanOrEqual" allowBlank="1" showInputMessage="1" showErrorMessage="1" sqref="D26:K32 D34:K40 D42:K42" xr:uid="{C8B14E8D-8FBA-47E8-B781-683518C555CF}">
      <formula1>0</formula1>
    </dataValidation>
  </dataValidations>
  <pageMargins left="0.7" right="0.7" top="0.75" bottom="0.75" header="0.3" footer="0.3"/>
  <pageSetup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4277" r:id="rId4" name="Check Box 5">
              <controlPr defaultSize="0" autoFill="0" autoLine="0" autoPict="0" altText="Check box indicating that Services are Provided in County">
                <anchor moveWithCells="1">
                  <from>
                    <xdr:col>2</xdr:col>
                    <xdr:colOff>457200</xdr:colOff>
                    <xdr:row>24</xdr:row>
                    <xdr:rowOff>180975</xdr:rowOff>
                  </from>
                  <to>
                    <xdr:col>3</xdr:col>
                    <xdr:colOff>47625</xdr:colOff>
                    <xdr:row>26</xdr:row>
                    <xdr:rowOff>66675</xdr:rowOff>
                  </to>
                </anchor>
              </controlPr>
            </control>
          </mc:Choice>
        </mc:AlternateContent>
        <mc:AlternateContent xmlns:mc="http://schemas.openxmlformats.org/markup-compatibility/2006">
          <mc:Choice Requires="x14">
            <control shapeId="54278" r:id="rId5" name="Check Box 6">
              <controlPr defaultSize="0" autoFill="0" autoLine="0" autoPict="0" altText="Check box indicating that Services are Provided in County">
                <anchor moveWithCells="1">
                  <from>
                    <xdr:col>2</xdr:col>
                    <xdr:colOff>457200</xdr:colOff>
                    <xdr:row>25</xdr:row>
                    <xdr:rowOff>180975</xdr:rowOff>
                  </from>
                  <to>
                    <xdr:col>3</xdr:col>
                    <xdr:colOff>47625</xdr:colOff>
                    <xdr:row>27</xdr:row>
                    <xdr:rowOff>66675</xdr:rowOff>
                  </to>
                </anchor>
              </controlPr>
            </control>
          </mc:Choice>
        </mc:AlternateContent>
        <mc:AlternateContent xmlns:mc="http://schemas.openxmlformats.org/markup-compatibility/2006">
          <mc:Choice Requires="x14">
            <control shapeId="54279" r:id="rId6" name="Check Box 7">
              <controlPr defaultSize="0" autoFill="0" autoLine="0" autoPict="0" altText="Check box indicating that Services are Provided in County">
                <anchor moveWithCells="1">
                  <from>
                    <xdr:col>2</xdr:col>
                    <xdr:colOff>457200</xdr:colOff>
                    <xdr:row>26</xdr:row>
                    <xdr:rowOff>180975</xdr:rowOff>
                  </from>
                  <to>
                    <xdr:col>3</xdr:col>
                    <xdr:colOff>47625</xdr:colOff>
                    <xdr:row>28</xdr:row>
                    <xdr:rowOff>66675</xdr:rowOff>
                  </to>
                </anchor>
              </controlPr>
            </control>
          </mc:Choice>
        </mc:AlternateContent>
        <mc:AlternateContent xmlns:mc="http://schemas.openxmlformats.org/markup-compatibility/2006">
          <mc:Choice Requires="x14">
            <control shapeId="54280" r:id="rId7" name="Check Box 8">
              <controlPr defaultSize="0" autoFill="0" autoLine="0" autoPict="0" altText="Check box indicating that Services are Provided in County">
                <anchor moveWithCells="1">
                  <from>
                    <xdr:col>2</xdr:col>
                    <xdr:colOff>457200</xdr:colOff>
                    <xdr:row>27</xdr:row>
                    <xdr:rowOff>180975</xdr:rowOff>
                  </from>
                  <to>
                    <xdr:col>3</xdr:col>
                    <xdr:colOff>47625</xdr:colOff>
                    <xdr:row>29</xdr:row>
                    <xdr:rowOff>66675</xdr:rowOff>
                  </to>
                </anchor>
              </controlPr>
            </control>
          </mc:Choice>
        </mc:AlternateContent>
        <mc:AlternateContent xmlns:mc="http://schemas.openxmlformats.org/markup-compatibility/2006">
          <mc:Choice Requires="x14">
            <control shapeId="54281" r:id="rId8" name="Check Box 9">
              <controlPr defaultSize="0" autoFill="0" autoLine="0" autoPict="0" altText="Check box indicating that Services are Provided in County">
                <anchor moveWithCells="1">
                  <from>
                    <xdr:col>2</xdr:col>
                    <xdr:colOff>457200</xdr:colOff>
                    <xdr:row>28</xdr:row>
                    <xdr:rowOff>180975</xdr:rowOff>
                  </from>
                  <to>
                    <xdr:col>3</xdr:col>
                    <xdr:colOff>47625</xdr:colOff>
                    <xdr:row>30</xdr:row>
                    <xdr:rowOff>66675</xdr:rowOff>
                  </to>
                </anchor>
              </controlPr>
            </control>
          </mc:Choice>
        </mc:AlternateContent>
        <mc:AlternateContent xmlns:mc="http://schemas.openxmlformats.org/markup-compatibility/2006">
          <mc:Choice Requires="x14">
            <control shapeId="54282" r:id="rId9" name="Check Box 10">
              <controlPr defaultSize="0" autoFill="0" autoLine="0" autoPict="0" altText="Check box indicating that Services are Provided in County">
                <anchor moveWithCells="1">
                  <from>
                    <xdr:col>2</xdr:col>
                    <xdr:colOff>457200</xdr:colOff>
                    <xdr:row>29</xdr:row>
                    <xdr:rowOff>180975</xdr:rowOff>
                  </from>
                  <to>
                    <xdr:col>3</xdr:col>
                    <xdr:colOff>47625</xdr:colOff>
                    <xdr:row>31</xdr:row>
                    <xdr:rowOff>66675</xdr:rowOff>
                  </to>
                </anchor>
              </controlPr>
            </control>
          </mc:Choice>
        </mc:AlternateContent>
        <mc:AlternateContent xmlns:mc="http://schemas.openxmlformats.org/markup-compatibility/2006">
          <mc:Choice Requires="x14">
            <control shapeId="54283" r:id="rId10" name="Check Box 11">
              <controlPr defaultSize="0" autoFill="0" autoLine="0" autoPict="0" altText="Check box indicating that Services are Provided in County">
                <anchor moveWithCells="1">
                  <from>
                    <xdr:col>2</xdr:col>
                    <xdr:colOff>457200</xdr:colOff>
                    <xdr:row>30</xdr:row>
                    <xdr:rowOff>180975</xdr:rowOff>
                  </from>
                  <to>
                    <xdr:col>3</xdr:col>
                    <xdr:colOff>47625</xdr:colOff>
                    <xdr:row>32</xdr:row>
                    <xdr:rowOff>47625</xdr:rowOff>
                  </to>
                </anchor>
              </controlPr>
            </control>
          </mc:Choice>
        </mc:AlternateContent>
        <mc:AlternateContent xmlns:mc="http://schemas.openxmlformats.org/markup-compatibility/2006">
          <mc:Choice Requires="x14">
            <control shapeId="54284" r:id="rId11" name="Check Box 12">
              <controlPr defaultSize="0" autoFill="0" autoLine="0" autoPict="0" altText="Check box indicating that Services are Provided in County">
                <anchor moveWithCells="1">
                  <from>
                    <xdr:col>2</xdr:col>
                    <xdr:colOff>457200</xdr:colOff>
                    <xdr:row>32</xdr:row>
                    <xdr:rowOff>180975</xdr:rowOff>
                  </from>
                  <to>
                    <xdr:col>3</xdr:col>
                    <xdr:colOff>47625</xdr:colOff>
                    <xdr:row>34</xdr:row>
                    <xdr:rowOff>66675</xdr:rowOff>
                  </to>
                </anchor>
              </controlPr>
            </control>
          </mc:Choice>
        </mc:AlternateContent>
        <mc:AlternateContent xmlns:mc="http://schemas.openxmlformats.org/markup-compatibility/2006">
          <mc:Choice Requires="x14">
            <control shapeId="54285" r:id="rId12" name="Check Box 13">
              <controlPr defaultSize="0" autoFill="0" autoLine="0" autoPict="0" altText="Check box indicating that Services are Provided in County">
                <anchor moveWithCells="1">
                  <from>
                    <xdr:col>2</xdr:col>
                    <xdr:colOff>457200</xdr:colOff>
                    <xdr:row>33</xdr:row>
                    <xdr:rowOff>180975</xdr:rowOff>
                  </from>
                  <to>
                    <xdr:col>3</xdr:col>
                    <xdr:colOff>47625</xdr:colOff>
                    <xdr:row>35</xdr:row>
                    <xdr:rowOff>28575</xdr:rowOff>
                  </to>
                </anchor>
              </controlPr>
            </control>
          </mc:Choice>
        </mc:AlternateContent>
        <mc:AlternateContent xmlns:mc="http://schemas.openxmlformats.org/markup-compatibility/2006">
          <mc:Choice Requires="x14">
            <control shapeId="54286" r:id="rId13" name="Check Box 14">
              <controlPr defaultSize="0" autoFill="0" autoLine="0" autoPict="0" altText="Check box indicating that Services are Provided in County">
                <anchor moveWithCells="1">
                  <from>
                    <xdr:col>2</xdr:col>
                    <xdr:colOff>457200</xdr:colOff>
                    <xdr:row>35</xdr:row>
                    <xdr:rowOff>38100</xdr:rowOff>
                  </from>
                  <to>
                    <xdr:col>3</xdr:col>
                    <xdr:colOff>47625</xdr:colOff>
                    <xdr:row>35</xdr:row>
                    <xdr:rowOff>390525</xdr:rowOff>
                  </to>
                </anchor>
              </controlPr>
            </control>
          </mc:Choice>
        </mc:AlternateContent>
        <mc:AlternateContent xmlns:mc="http://schemas.openxmlformats.org/markup-compatibility/2006">
          <mc:Choice Requires="x14">
            <control shapeId="54288" r:id="rId14" name="Check Box 16">
              <controlPr defaultSize="0" autoFill="0" autoLine="0" autoPict="0" altText="Check box indicating that Services are Provided in County">
                <anchor moveWithCells="1">
                  <from>
                    <xdr:col>2</xdr:col>
                    <xdr:colOff>457200</xdr:colOff>
                    <xdr:row>36</xdr:row>
                    <xdr:rowOff>133350</xdr:rowOff>
                  </from>
                  <to>
                    <xdr:col>3</xdr:col>
                    <xdr:colOff>47625</xdr:colOff>
                    <xdr:row>38</xdr:row>
                    <xdr:rowOff>57150</xdr:rowOff>
                  </to>
                </anchor>
              </controlPr>
            </control>
          </mc:Choice>
        </mc:AlternateContent>
        <mc:AlternateContent xmlns:mc="http://schemas.openxmlformats.org/markup-compatibility/2006">
          <mc:Choice Requires="x14">
            <control shapeId="54289" r:id="rId15" name="Check Box 17">
              <controlPr defaultSize="0" autoFill="0" autoLine="0" autoPict="0" altText="Check box indicating that Services are Provided in County">
                <anchor moveWithCells="1">
                  <from>
                    <xdr:col>2</xdr:col>
                    <xdr:colOff>457200</xdr:colOff>
                    <xdr:row>37</xdr:row>
                    <xdr:rowOff>180975</xdr:rowOff>
                  </from>
                  <to>
                    <xdr:col>3</xdr:col>
                    <xdr:colOff>47625</xdr:colOff>
                    <xdr:row>39</xdr:row>
                    <xdr:rowOff>38100</xdr:rowOff>
                  </to>
                </anchor>
              </controlPr>
            </control>
          </mc:Choice>
        </mc:AlternateContent>
        <mc:AlternateContent xmlns:mc="http://schemas.openxmlformats.org/markup-compatibility/2006">
          <mc:Choice Requires="x14">
            <control shapeId="54290" r:id="rId16" name="Check Box 18">
              <controlPr defaultSize="0" autoFill="0" autoLine="0" autoPict="0" altText="Check box indicating that Services are Provided in County">
                <anchor moveWithCells="1">
                  <from>
                    <xdr:col>2</xdr:col>
                    <xdr:colOff>457200</xdr:colOff>
                    <xdr:row>39</xdr:row>
                    <xdr:rowOff>38100</xdr:rowOff>
                  </from>
                  <to>
                    <xdr:col>3</xdr:col>
                    <xdr:colOff>47625</xdr:colOff>
                    <xdr:row>39</xdr:row>
                    <xdr:rowOff>381000</xdr:rowOff>
                  </to>
                </anchor>
              </controlPr>
            </control>
          </mc:Choice>
        </mc:AlternateContent>
        <mc:AlternateContent xmlns:mc="http://schemas.openxmlformats.org/markup-compatibility/2006">
          <mc:Choice Requires="x14">
            <control shapeId="54291" r:id="rId17" name="Check Box 19">
              <controlPr defaultSize="0" autoFill="0" autoLine="0" autoPict="0" altText="Check box indicating that Services are Provided in County">
                <anchor moveWithCells="1">
                  <from>
                    <xdr:col>2</xdr:col>
                    <xdr:colOff>457200</xdr:colOff>
                    <xdr:row>35</xdr:row>
                    <xdr:rowOff>447675</xdr:rowOff>
                  </from>
                  <to>
                    <xdr:col>3</xdr:col>
                    <xdr:colOff>47625</xdr:colOff>
                    <xdr:row>37</xdr:row>
                    <xdr:rowOff>66675</xdr:rowOff>
                  </to>
                </anchor>
              </controlPr>
            </control>
          </mc:Choice>
        </mc:AlternateContent>
        <mc:AlternateContent xmlns:mc="http://schemas.openxmlformats.org/markup-compatibility/2006">
          <mc:Choice Requires="x14">
            <control shapeId="54292" r:id="rId18" name="Check Box 20">
              <controlPr defaultSize="0" autoFill="0" autoLine="0" autoPict="0" altText="Check box indicating that Services are Provided in County">
                <anchor moveWithCells="1">
                  <from>
                    <xdr:col>2</xdr:col>
                    <xdr:colOff>466725</xdr:colOff>
                    <xdr:row>41</xdr:row>
                    <xdr:rowOff>66675</xdr:rowOff>
                  </from>
                  <to>
                    <xdr:col>3</xdr:col>
                    <xdr:colOff>66675</xdr:colOff>
                    <xdr:row>41</xdr:row>
                    <xdr:rowOff>419100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57862-F242-4DB8-A3CF-D9650CF480BB}">
  <sheetPr codeName="Sheet6"/>
  <dimension ref="A1:G44"/>
  <sheetViews>
    <sheetView showGridLines="0" zoomScale="80" zoomScaleNormal="80" workbookViewId="0"/>
  </sheetViews>
  <sheetFormatPr defaultColWidth="0" defaultRowHeight="17.25" zeroHeight="1" x14ac:dyDescent="0.3"/>
  <cols>
    <col min="1" max="1" width="4.140625" style="126" customWidth="1"/>
    <col min="2" max="2" width="75.42578125" style="126" customWidth="1"/>
    <col min="3" max="3" width="23.140625" style="126" customWidth="1"/>
    <col min="4" max="4" width="24.140625" style="126" customWidth="1"/>
    <col min="5" max="5" width="23.140625" style="126" customWidth="1"/>
    <col min="6" max="7" width="0" style="126" hidden="1" customWidth="1"/>
    <col min="8" max="16384" width="8.28515625" style="126" hidden="1"/>
  </cols>
  <sheetData>
    <row r="1" spans="1:5" x14ac:dyDescent="0.3">
      <c r="A1" s="173" t="s">
        <v>0</v>
      </c>
      <c r="B1" s="309" t="s">
        <v>1</v>
      </c>
      <c r="C1" s="459"/>
      <c r="D1" s="459"/>
      <c r="E1" s="459"/>
    </row>
    <row r="2" spans="1:5" x14ac:dyDescent="0.3">
      <c r="A2" s="392"/>
      <c r="B2" s="429" t="s">
        <v>308</v>
      </c>
      <c r="C2" s="442"/>
      <c r="D2" s="442"/>
      <c r="E2" s="442"/>
    </row>
    <row r="3" spans="1:5" ht="17.25" customHeight="1" x14ac:dyDescent="0.3">
      <c r="A3" s="392"/>
      <c r="B3" s="429" t="s">
        <v>527</v>
      </c>
      <c r="C3" s="441"/>
      <c r="D3" s="441"/>
      <c r="E3" s="441"/>
    </row>
    <row r="4" spans="1:5" x14ac:dyDescent="0.3">
      <c r="A4" s="392"/>
      <c r="B4" s="429" t="s">
        <v>528</v>
      </c>
      <c r="C4" s="441"/>
      <c r="D4" s="441"/>
      <c r="E4" s="441"/>
    </row>
    <row r="5" spans="1:5" x14ac:dyDescent="0.3">
      <c r="A5" s="392"/>
      <c r="B5" s="429" t="s">
        <v>529</v>
      </c>
      <c r="C5" s="441"/>
      <c r="D5" s="441"/>
      <c r="E5" s="441"/>
    </row>
    <row r="6" spans="1:5" x14ac:dyDescent="0.3">
      <c r="A6" s="392"/>
      <c r="B6" s="429" t="s">
        <v>530</v>
      </c>
      <c r="C6" s="441"/>
      <c r="D6" s="441"/>
      <c r="E6" s="441"/>
    </row>
    <row r="7" spans="1:5" x14ac:dyDescent="0.3">
      <c r="A7" s="392"/>
      <c r="B7" s="429" t="s">
        <v>531</v>
      </c>
      <c r="C7" s="441"/>
      <c r="D7" s="441"/>
      <c r="E7" s="441"/>
    </row>
    <row r="8" spans="1:5" x14ac:dyDescent="0.3">
      <c r="A8" s="392"/>
      <c r="B8" s="429" t="s">
        <v>532</v>
      </c>
      <c r="C8" s="441"/>
      <c r="D8" s="441"/>
      <c r="E8" s="441"/>
    </row>
    <row r="9" spans="1:5" x14ac:dyDescent="0.3">
      <c r="A9" s="392"/>
      <c r="B9" s="429" t="s">
        <v>533</v>
      </c>
      <c r="C9" s="441"/>
      <c r="D9" s="441"/>
      <c r="E9" s="441"/>
    </row>
    <row r="10" spans="1:5" x14ac:dyDescent="0.3">
      <c r="A10" s="392"/>
      <c r="B10" s="429" t="s">
        <v>534</v>
      </c>
      <c r="C10" s="441"/>
      <c r="D10" s="441"/>
      <c r="E10" s="441"/>
    </row>
    <row r="11" spans="1:5" x14ac:dyDescent="0.3">
      <c r="A11" s="392"/>
      <c r="B11" s="429" t="s">
        <v>535</v>
      </c>
      <c r="C11" s="441"/>
      <c r="D11" s="441"/>
      <c r="E11" s="441"/>
    </row>
    <row r="12" spans="1:5" ht="17.25" customHeight="1" x14ac:dyDescent="0.3">
      <c r="A12" s="392"/>
      <c r="B12" s="429" t="s">
        <v>536</v>
      </c>
      <c r="C12" s="441"/>
      <c r="D12" s="441"/>
      <c r="E12" s="441"/>
    </row>
    <row r="13" spans="1:5" x14ac:dyDescent="0.3">
      <c r="A13" s="392"/>
      <c r="B13" s="429" t="s">
        <v>537</v>
      </c>
      <c r="C13" s="441"/>
      <c r="D13" s="441"/>
      <c r="E13" s="441"/>
    </row>
    <row r="14" spans="1:5" x14ac:dyDescent="0.3">
      <c r="A14" s="392"/>
      <c r="B14" s="429" t="s">
        <v>538</v>
      </c>
      <c r="C14" s="441"/>
      <c r="D14" s="441"/>
      <c r="E14" s="441"/>
    </row>
    <row r="15" spans="1:5" x14ac:dyDescent="0.3">
      <c r="A15" s="392"/>
      <c r="B15" s="429" t="s">
        <v>539</v>
      </c>
      <c r="C15" s="441"/>
      <c r="D15" s="441"/>
      <c r="E15" s="441"/>
    </row>
    <row r="16" spans="1:5" ht="17.25" customHeight="1" x14ac:dyDescent="0.3">
      <c r="A16" s="392"/>
      <c r="B16" s="429" t="s">
        <v>540</v>
      </c>
      <c r="C16" s="441"/>
      <c r="D16" s="441"/>
      <c r="E16" s="441"/>
    </row>
    <row r="17" spans="1:5" x14ac:dyDescent="0.3">
      <c r="A17" s="392"/>
      <c r="B17" s="429" t="s">
        <v>541</v>
      </c>
      <c r="C17" s="441"/>
      <c r="D17" s="441"/>
      <c r="E17" s="441"/>
    </row>
    <row r="18" spans="1:5" x14ac:dyDescent="0.3">
      <c r="A18" s="392"/>
      <c r="B18" s="429" t="s">
        <v>382</v>
      </c>
      <c r="C18" s="442"/>
      <c r="D18" s="442"/>
      <c r="E18" s="442"/>
    </row>
    <row r="19" spans="1:5" x14ac:dyDescent="0.3">
      <c r="A19" s="392"/>
      <c r="B19" s="429" t="s">
        <v>373</v>
      </c>
      <c r="C19" s="442"/>
      <c r="D19" s="442"/>
      <c r="E19" s="459"/>
    </row>
    <row r="20" spans="1:5" x14ac:dyDescent="0.3">
      <c r="A20" s="392"/>
      <c r="B20" s="429" t="s">
        <v>374</v>
      </c>
      <c r="C20" s="442"/>
      <c r="D20" s="442"/>
      <c r="E20" s="459"/>
    </row>
    <row r="21" spans="1:5" ht="17.25" customHeight="1" x14ac:dyDescent="0.3">
      <c r="A21" s="392"/>
      <c r="B21" s="429" t="s">
        <v>542</v>
      </c>
      <c r="C21" s="441"/>
      <c r="D21" s="441"/>
      <c r="E21" s="441"/>
    </row>
    <row r="22" spans="1:5" x14ac:dyDescent="0.3">
      <c r="A22" s="392"/>
      <c r="B22" s="429" t="s">
        <v>543</v>
      </c>
      <c r="C22" s="441"/>
      <c r="D22" s="441"/>
      <c r="E22" s="441"/>
    </row>
    <row r="23" spans="1:5" x14ac:dyDescent="0.3">
      <c r="A23" s="392"/>
      <c r="B23" s="429" t="s">
        <v>544</v>
      </c>
      <c r="C23" s="441"/>
      <c r="D23" s="441"/>
      <c r="E23" s="441"/>
    </row>
    <row r="24" spans="1:5" x14ac:dyDescent="0.3">
      <c r="A24" s="392"/>
      <c r="B24" s="429" t="s">
        <v>545</v>
      </c>
      <c r="C24" s="441"/>
      <c r="D24" s="441"/>
      <c r="E24" s="441"/>
    </row>
    <row r="25" spans="1:5" ht="17.25" customHeight="1" x14ac:dyDescent="0.3">
      <c r="A25" s="392"/>
      <c r="B25" s="429" t="s">
        <v>546</v>
      </c>
      <c r="C25" s="441"/>
      <c r="D25" s="441"/>
      <c r="E25" s="441"/>
    </row>
    <row r="26" spans="1:5" x14ac:dyDescent="0.3">
      <c r="A26" s="392"/>
      <c r="B26" s="429" t="s">
        <v>547</v>
      </c>
      <c r="C26" s="441"/>
      <c r="D26" s="441"/>
      <c r="E26" s="441"/>
    </row>
    <row r="27" spans="1:5" x14ac:dyDescent="0.3">
      <c r="A27" s="392"/>
      <c r="B27" s="429" t="s">
        <v>548</v>
      </c>
      <c r="C27" s="441"/>
      <c r="D27" s="441"/>
      <c r="E27" s="441"/>
    </row>
    <row r="28" spans="1:5" x14ac:dyDescent="0.3">
      <c r="A28" s="392"/>
      <c r="B28" s="429" t="s">
        <v>549</v>
      </c>
      <c r="C28" s="441"/>
      <c r="D28" s="441"/>
      <c r="E28" s="441"/>
    </row>
    <row r="29" spans="1:5" ht="17.649999999999999" customHeight="1" x14ac:dyDescent="0.3">
      <c r="A29" s="228"/>
      <c r="B29" s="473" t="s">
        <v>309</v>
      </c>
      <c r="C29" s="474"/>
      <c r="D29" s="474"/>
      <c r="E29" s="474"/>
    </row>
    <row r="30" spans="1:5" x14ac:dyDescent="0.3">
      <c r="A30" s="228"/>
      <c r="B30" s="324" t="s">
        <v>310</v>
      </c>
      <c r="C30" s="324" t="s">
        <v>84</v>
      </c>
      <c r="D30" s="324" t="s">
        <v>85</v>
      </c>
      <c r="E30" s="324" t="s">
        <v>86</v>
      </c>
    </row>
    <row r="31" spans="1:5" x14ac:dyDescent="0.3">
      <c r="A31" s="228"/>
      <c r="B31" s="388" t="s">
        <v>311</v>
      </c>
      <c r="C31" s="133"/>
      <c r="D31" s="128">
        <v>0</v>
      </c>
      <c r="E31" s="128">
        <v>0</v>
      </c>
    </row>
    <row r="32" spans="1:5" x14ac:dyDescent="0.3">
      <c r="A32" s="228"/>
      <c r="B32" s="139" t="s">
        <v>312</v>
      </c>
      <c r="C32" s="133">
        <v>0</v>
      </c>
      <c r="D32" s="128">
        <v>0</v>
      </c>
      <c r="E32" s="128">
        <v>0</v>
      </c>
    </row>
    <row r="33" spans="1:5" x14ac:dyDescent="0.3">
      <c r="A33" s="228"/>
      <c r="B33" s="139" t="s">
        <v>313</v>
      </c>
      <c r="C33" s="133">
        <v>0</v>
      </c>
      <c r="D33" s="128">
        <v>0</v>
      </c>
      <c r="E33" s="128">
        <v>0</v>
      </c>
    </row>
    <row r="34" spans="1:5" ht="38.1" customHeight="1" x14ac:dyDescent="0.3">
      <c r="A34" s="228"/>
      <c r="B34" s="547" t="s">
        <v>314</v>
      </c>
      <c r="C34" s="548"/>
      <c r="D34" s="548"/>
      <c r="E34" s="549"/>
    </row>
    <row r="35" spans="1:5" ht="34.5" x14ac:dyDescent="0.3">
      <c r="A35" s="228"/>
      <c r="B35" s="388" t="s">
        <v>381</v>
      </c>
      <c r="C35" s="128"/>
      <c r="D35" s="128">
        <v>0</v>
      </c>
      <c r="E35" s="128">
        <v>0</v>
      </c>
    </row>
    <row r="36" spans="1:5" ht="34.5" x14ac:dyDescent="0.3">
      <c r="A36" s="228"/>
      <c r="B36" s="388" t="s">
        <v>315</v>
      </c>
      <c r="C36" s="389" t="e">
        <f>C31/C35</f>
        <v>#DIV/0!</v>
      </c>
      <c r="D36" s="389" t="e">
        <f>D31/D35</f>
        <v>#DIV/0!</v>
      </c>
      <c r="E36" s="389" t="e">
        <f>E31/E35</f>
        <v>#DIV/0!</v>
      </c>
    </row>
    <row r="37" spans="1:5" ht="34.5" x14ac:dyDescent="0.3">
      <c r="A37" s="228"/>
      <c r="B37" s="139" t="s">
        <v>316</v>
      </c>
      <c r="C37" s="274" t="e">
        <f>C32/C35</f>
        <v>#DIV/0!</v>
      </c>
      <c r="D37" s="274" t="e">
        <f>D32/D35</f>
        <v>#DIV/0!</v>
      </c>
      <c r="E37" s="274" t="e">
        <f>E32/E35</f>
        <v>#DIV/0!</v>
      </c>
    </row>
    <row r="38" spans="1:5" x14ac:dyDescent="0.3">
      <c r="A38" s="228"/>
      <c r="B38" s="388" t="s">
        <v>317</v>
      </c>
      <c r="C38" s="128">
        <v>0</v>
      </c>
      <c r="D38" s="128">
        <v>0</v>
      </c>
      <c r="E38" s="128">
        <v>0</v>
      </c>
    </row>
    <row r="39" spans="1:5" x14ac:dyDescent="0.3">
      <c r="A39" s="228"/>
      <c r="B39" s="289" t="s">
        <v>226</v>
      </c>
      <c r="C39" s="228"/>
      <c r="D39" s="228"/>
      <c r="E39" s="228"/>
    </row>
    <row r="40" spans="1:5" ht="176.1" customHeight="1" x14ac:dyDescent="0.3">
      <c r="A40" s="228"/>
      <c r="B40" s="390" t="s">
        <v>318</v>
      </c>
      <c r="C40" s="228"/>
      <c r="D40" s="228"/>
      <c r="E40" s="228"/>
    </row>
    <row r="42" spans="1:5" hidden="1" x14ac:dyDescent="0.3">
      <c r="B42" s="391"/>
    </row>
    <row r="43" spans="1:5" hidden="1" x14ac:dyDescent="0.3">
      <c r="B43" s="98"/>
    </row>
    <row r="44" spans="1:5" hidden="1" x14ac:dyDescent="0.3">
      <c r="B44" s="98"/>
    </row>
  </sheetData>
  <sheetProtection sheet="1" objects="1" scenarios="1" selectLockedCells="1"/>
  <protectedRanges>
    <protectedRange sqref="C31:E35" name="Range1"/>
    <protectedRange sqref="C38:E38" name="Range2"/>
  </protectedRanges>
  <mergeCells count="2">
    <mergeCell ref="B34:E34"/>
    <mergeCell ref="B29:E29"/>
  </mergeCells>
  <conditionalFormatting sqref="C36:E36">
    <cfRule type="cellIs" dxfId="3" priority="1" operator="lessThanOrEqual">
      <formula>0.02</formula>
    </cfRule>
    <cfRule type="cellIs" dxfId="2" priority="2" operator="greaterThan">
      <formula>0.02</formula>
    </cfRule>
  </conditionalFormatting>
  <conditionalFormatting sqref="C37:E37">
    <cfRule type="cellIs" dxfId="1" priority="3" operator="greaterThan">
      <formula>0.05</formula>
    </cfRule>
    <cfRule type="cellIs" dxfId="0" priority="4" operator="lessThanOrEqual">
      <formula>0.05</formula>
    </cfRule>
  </conditionalFormatting>
  <dataValidations count="1">
    <dataValidation type="whole" operator="greaterThanOrEqual" allowBlank="1" showInputMessage="1" showErrorMessage="1" sqref="C31:E33 C38:E38" xr:uid="{AE94A4F9-1C12-40B7-8A04-344E34544E1B}">
      <formula1>0</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C5654-472B-4DF9-B0F7-8DCDF5468BC8}">
  <dimension ref="A1:C29"/>
  <sheetViews>
    <sheetView showGridLines="0" zoomScale="110" zoomScaleNormal="110" workbookViewId="0"/>
  </sheetViews>
  <sheetFormatPr defaultColWidth="0" defaultRowHeight="17.25" zeroHeight="1" x14ac:dyDescent="0.3"/>
  <cols>
    <col min="1" max="1" width="4.140625" style="126" customWidth="1"/>
    <col min="2" max="2" width="80.42578125" style="98" customWidth="1"/>
    <col min="3" max="3" width="23.140625" style="126" customWidth="1"/>
    <col min="4" max="16384" width="8.28515625" style="126" hidden="1"/>
  </cols>
  <sheetData>
    <row r="1" spans="1:3" x14ac:dyDescent="0.3">
      <c r="A1" s="173" t="s">
        <v>0</v>
      </c>
      <c r="B1" s="309" t="s">
        <v>1</v>
      </c>
      <c r="C1" s="459"/>
    </row>
    <row r="2" spans="1:3" ht="17.25" customHeight="1" x14ac:dyDescent="0.3">
      <c r="A2" s="228"/>
      <c r="B2" s="429" t="s">
        <v>550</v>
      </c>
      <c r="C2" s="441"/>
    </row>
    <row r="3" spans="1:3" x14ac:dyDescent="0.3">
      <c r="A3" s="228"/>
      <c r="B3" s="429" t="s">
        <v>551</v>
      </c>
      <c r="C3" s="441"/>
    </row>
    <row r="4" spans="1:3" x14ac:dyDescent="0.3">
      <c r="A4" s="228"/>
      <c r="B4" s="429" t="s">
        <v>375</v>
      </c>
      <c r="C4" s="442"/>
    </row>
    <row r="5" spans="1:3" x14ac:dyDescent="0.3">
      <c r="A5" s="228"/>
      <c r="B5" s="429" t="s">
        <v>376</v>
      </c>
      <c r="C5" s="442"/>
    </row>
    <row r="6" spans="1:3" x14ac:dyDescent="0.3">
      <c r="A6" s="228"/>
      <c r="B6" s="429" t="s">
        <v>377</v>
      </c>
      <c r="C6" s="442"/>
    </row>
    <row r="7" spans="1:3" ht="17.25" customHeight="1" x14ac:dyDescent="0.3">
      <c r="A7" s="228"/>
      <c r="B7" s="429" t="s">
        <v>552</v>
      </c>
      <c r="C7" s="441"/>
    </row>
    <row r="8" spans="1:3" x14ac:dyDescent="0.3">
      <c r="A8" s="228"/>
      <c r="B8" s="429" t="s">
        <v>553</v>
      </c>
      <c r="C8" s="441"/>
    </row>
    <row r="9" spans="1:3" ht="17.25" customHeight="1" x14ac:dyDescent="0.3">
      <c r="A9" s="228"/>
      <c r="B9" s="429" t="s">
        <v>554</v>
      </c>
      <c r="C9" s="441"/>
    </row>
    <row r="10" spans="1:3" x14ac:dyDescent="0.3">
      <c r="A10" s="228"/>
      <c r="B10" s="429" t="s">
        <v>555</v>
      </c>
      <c r="C10" s="441"/>
    </row>
    <row r="11" spans="1:3" ht="17.25" customHeight="1" x14ac:dyDescent="0.3">
      <c r="A11" s="228"/>
      <c r="B11" s="429" t="s">
        <v>556</v>
      </c>
      <c r="C11" s="441"/>
    </row>
    <row r="12" spans="1:3" x14ac:dyDescent="0.3">
      <c r="A12" s="228"/>
      <c r="B12" s="429" t="s">
        <v>557</v>
      </c>
      <c r="C12" s="441"/>
    </row>
    <row r="13" spans="1:3" x14ac:dyDescent="0.3">
      <c r="A13" s="228"/>
      <c r="B13" s="429" t="s">
        <v>558</v>
      </c>
      <c r="C13" s="441"/>
    </row>
    <row r="14" spans="1:3" ht="17.25" customHeight="1" x14ac:dyDescent="0.3">
      <c r="A14" s="228"/>
      <c r="B14" s="429" t="s">
        <v>559</v>
      </c>
      <c r="C14" s="441"/>
    </row>
    <row r="15" spans="1:3" x14ac:dyDescent="0.3">
      <c r="A15" s="228"/>
      <c r="B15" s="429" t="s">
        <v>560</v>
      </c>
      <c r="C15" s="441"/>
    </row>
    <row r="16" spans="1:3" x14ac:dyDescent="0.3">
      <c r="A16" s="228"/>
      <c r="B16" s="429" t="s">
        <v>561</v>
      </c>
      <c r="C16" s="444"/>
    </row>
    <row r="17" spans="1:3" x14ac:dyDescent="0.3">
      <c r="A17" s="228"/>
      <c r="B17" s="473" t="s">
        <v>319</v>
      </c>
      <c r="C17" s="474"/>
    </row>
    <row r="18" spans="1:3" ht="51.75" customHeight="1" x14ac:dyDescent="0.3">
      <c r="A18" s="228"/>
      <c r="B18" s="393" t="s">
        <v>320</v>
      </c>
      <c r="C18" s="394">
        <f>'4. BHSA Transfers'!C95</f>
        <v>0</v>
      </c>
    </row>
    <row r="19" spans="1:3" ht="38.1" customHeight="1" x14ac:dyDescent="0.3">
      <c r="A19" s="228"/>
      <c r="B19" s="322" t="s">
        <v>321</v>
      </c>
      <c r="C19" s="395">
        <f>'4. BHSA Transfers'!C96</f>
        <v>0</v>
      </c>
    </row>
    <row r="20" spans="1:3" ht="19.5" customHeight="1" x14ac:dyDescent="0.3">
      <c r="A20" s="228"/>
      <c r="B20" s="322" t="s">
        <v>322</v>
      </c>
      <c r="C20" s="396">
        <f>C18-C19</f>
        <v>0</v>
      </c>
    </row>
    <row r="21" spans="1:3" ht="33" customHeight="1" x14ac:dyDescent="0.3">
      <c r="A21" s="228"/>
      <c r="B21" s="322" t="s">
        <v>323</v>
      </c>
      <c r="C21" s="395">
        <f>'4. BHSA Transfers'!C98</f>
        <v>0</v>
      </c>
    </row>
    <row r="22" spans="1:3" ht="35.65" customHeight="1" x14ac:dyDescent="0.3">
      <c r="A22" s="228"/>
      <c r="B22" s="322" t="s">
        <v>324</v>
      </c>
      <c r="C22" s="395">
        <f>'4. BHSA Transfers'!C99</f>
        <v>0</v>
      </c>
    </row>
    <row r="23" spans="1:3" ht="39.4" customHeight="1" x14ac:dyDescent="0.3">
      <c r="A23" s="228"/>
      <c r="B23" s="322" t="s">
        <v>325</v>
      </c>
      <c r="C23" s="395">
        <f>'4. BHSA Transfers'!C100</f>
        <v>0</v>
      </c>
    </row>
    <row r="24" spans="1:3" ht="34.35" customHeight="1" x14ac:dyDescent="0.3">
      <c r="A24" s="228"/>
      <c r="B24" s="322" t="s">
        <v>326</v>
      </c>
      <c r="C24" s="396">
        <f>SUM(C21:C23)</f>
        <v>0</v>
      </c>
    </row>
    <row r="25" spans="1:3" ht="32.85" customHeight="1" x14ac:dyDescent="0.3">
      <c r="A25" s="228"/>
      <c r="B25" s="397" t="s">
        <v>327</v>
      </c>
      <c r="C25" s="398" t="str">
        <f>IF(C20=C24,"EQUALS","DOES NOT EQUAL")</f>
        <v>EQUALS</v>
      </c>
    </row>
    <row r="26" spans="1:3" ht="32.85" customHeight="1" x14ac:dyDescent="0.3">
      <c r="A26" s="228"/>
      <c r="B26" s="322" t="s">
        <v>328</v>
      </c>
      <c r="C26" s="396">
        <f>SUM('5. Housing Interventions'!C67:E67,'6. Full Service Partnership'!C44:E44,'7. BHSS'!C51:E51)</f>
        <v>0</v>
      </c>
    </row>
    <row r="27" spans="1:3" ht="34.35" customHeight="1" x14ac:dyDescent="0.3">
      <c r="A27" s="228"/>
      <c r="B27" s="322" t="s">
        <v>329</v>
      </c>
      <c r="C27" s="396">
        <f>SUM('5. Housing Interventions'!C66:E66,'6. Full Service Partnership'!C43:E43,'7. BHSS'!C50:E50)</f>
        <v>0</v>
      </c>
    </row>
    <row r="28" spans="1:3" x14ac:dyDescent="0.3">
      <c r="A28" s="228"/>
      <c r="B28" s="358" t="s">
        <v>226</v>
      </c>
      <c r="C28" s="399"/>
    </row>
    <row r="29" spans="1:3" ht="69" x14ac:dyDescent="0.3">
      <c r="A29" s="228"/>
      <c r="B29" s="322" t="s">
        <v>330</v>
      </c>
      <c r="C29" s="399"/>
    </row>
  </sheetData>
  <sheetProtection sheet="1" objects="1" scenarios="1" selectLockedCells="1"/>
  <protectedRanges>
    <protectedRange sqref="C21:C23" name="Range1"/>
  </protectedRanges>
  <mergeCells count="1">
    <mergeCell ref="B17:C1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0CDCB-CE18-4B9F-A472-7EC048C646AE}">
  <sheetPr codeName="Sheet7"/>
  <dimension ref="A1:H58"/>
  <sheetViews>
    <sheetView showGridLines="0" tabSelected="1" zoomScale="80" zoomScaleNormal="80" workbookViewId="0"/>
  </sheetViews>
  <sheetFormatPr defaultColWidth="0" defaultRowHeight="17.25" zeroHeight="1" x14ac:dyDescent="0.3"/>
  <cols>
    <col min="1" max="1" width="4.140625" style="126" customWidth="1"/>
    <col min="2" max="2" width="45.140625" style="126" customWidth="1"/>
    <col min="3" max="3" width="32" style="126" customWidth="1"/>
    <col min="4" max="4" width="32.140625" style="126" customWidth="1"/>
    <col min="5" max="5" width="37.28515625" style="126" customWidth="1"/>
    <col min="6" max="6" width="26.140625" style="126" customWidth="1"/>
    <col min="7" max="7" width="8.28515625" style="126" hidden="1" customWidth="1"/>
    <col min="8" max="8" width="11.28515625" style="126" hidden="1" customWidth="1"/>
    <col min="9" max="16384" width="8.28515625" style="126" hidden="1"/>
  </cols>
  <sheetData>
    <row r="1" spans="1:6" x14ac:dyDescent="0.3">
      <c r="A1" s="173" t="s">
        <v>0</v>
      </c>
      <c r="B1" s="309" t="s">
        <v>1</v>
      </c>
      <c r="C1" s="442"/>
      <c r="D1" s="442"/>
      <c r="E1" s="442"/>
      <c r="F1" s="442"/>
    </row>
    <row r="2" spans="1:6" x14ac:dyDescent="0.3">
      <c r="A2" s="228"/>
      <c r="B2" s="429" t="s">
        <v>331</v>
      </c>
      <c r="C2" s="442"/>
      <c r="D2" s="442"/>
      <c r="E2" s="442"/>
      <c r="F2" s="442"/>
    </row>
    <row r="3" spans="1:6" x14ac:dyDescent="0.3">
      <c r="A3" s="228"/>
      <c r="B3" s="429" t="s">
        <v>378</v>
      </c>
      <c r="C3" s="442"/>
      <c r="D3" s="442"/>
      <c r="E3" s="442"/>
      <c r="F3" s="442"/>
    </row>
    <row r="4" spans="1:6" ht="17.25" customHeight="1" x14ac:dyDescent="0.3">
      <c r="A4" s="228"/>
      <c r="B4" s="429" t="s">
        <v>562</v>
      </c>
      <c r="C4" s="441"/>
      <c r="D4" s="441"/>
      <c r="E4" s="441"/>
      <c r="F4" s="441"/>
    </row>
    <row r="5" spans="1:6" x14ac:dyDescent="0.3">
      <c r="A5" s="228"/>
      <c r="B5" s="429" t="s">
        <v>563</v>
      </c>
      <c r="C5" s="441"/>
      <c r="D5" s="441"/>
      <c r="E5" s="441"/>
      <c r="F5" s="441"/>
    </row>
    <row r="6" spans="1:6" x14ac:dyDescent="0.3">
      <c r="A6" s="228"/>
      <c r="B6" s="430" t="s">
        <v>404</v>
      </c>
      <c r="C6" s="442"/>
      <c r="D6" s="442"/>
      <c r="E6" s="442"/>
      <c r="F6" s="442"/>
    </row>
    <row r="7" spans="1:6" ht="17.25" customHeight="1" x14ac:dyDescent="0.3">
      <c r="A7" s="228"/>
      <c r="B7" s="430" t="s">
        <v>564</v>
      </c>
      <c r="C7" s="442"/>
      <c r="D7" s="442"/>
      <c r="E7" s="442"/>
      <c r="F7" s="442"/>
    </row>
    <row r="8" spans="1:6" x14ac:dyDescent="0.3">
      <c r="A8" s="228"/>
      <c r="B8" s="429" t="s">
        <v>565</v>
      </c>
      <c r="C8" s="442"/>
      <c r="D8" s="442"/>
      <c r="E8" s="442"/>
      <c r="F8" s="442"/>
    </row>
    <row r="9" spans="1:6" ht="17.25" customHeight="1" x14ac:dyDescent="0.3">
      <c r="A9" s="228"/>
      <c r="B9" s="430" t="s">
        <v>566</v>
      </c>
      <c r="C9" s="441"/>
      <c r="D9" s="441"/>
      <c r="E9" s="441"/>
      <c r="F9" s="441"/>
    </row>
    <row r="10" spans="1:6" x14ac:dyDescent="0.3">
      <c r="A10" s="228"/>
      <c r="B10" s="429" t="s">
        <v>567</v>
      </c>
      <c r="C10" s="441"/>
      <c r="D10" s="441"/>
      <c r="E10" s="441"/>
      <c r="F10" s="441"/>
    </row>
    <row r="11" spans="1:6" x14ac:dyDescent="0.3">
      <c r="A11" s="228"/>
      <c r="B11" s="429" t="s">
        <v>379</v>
      </c>
      <c r="C11" s="442"/>
      <c r="D11" s="442"/>
      <c r="E11" s="442"/>
      <c r="F11" s="442"/>
    </row>
    <row r="12" spans="1:6" x14ac:dyDescent="0.3">
      <c r="A12" s="228"/>
      <c r="B12" s="429" t="s">
        <v>405</v>
      </c>
      <c r="C12" s="442"/>
      <c r="D12" s="442"/>
      <c r="E12" s="442"/>
      <c r="F12" s="442"/>
    </row>
    <row r="13" spans="1:6" x14ac:dyDescent="0.3">
      <c r="A13" s="228"/>
      <c r="B13" s="429" t="s">
        <v>380</v>
      </c>
      <c r="C13" s="442"/>
      <c r="D13" s="442"/>
      <c r="E13" s="442"/>
      <c r="F13" s="442"/>
    </row>
    <row r="14" spans="1:6" ht="17.25" customHeight="1" x14ac:dyDescent="0.3">
      <c r="A14" s="228"/>
      <c r="B14" s="429" t="s">
        <v>568</v>
      </c>
      <c r="C14" s="441"/>
      <c r="D14" s="441"/>
      <c r="E14" s="441"/>
      <c r="F14" s="441"/>
    </row>
    <row r="15" spans="1:6" x14ac:dyDescent="0.3">
      <c r="A15" s="228"/>
      <c r="B15" s="429" t="s">
        <v>468</v>
      </c>
      <c r="C15" s="441"/>
      <c r="D15" s="441"/>
      <c r="E15" s="441"/>
      <c r="F15" s="441"/>
    </row>
    <row r="16" spans="1:6" x14ac:dyDescent="0.3">
      <c r="A16" s="228"/>
      <c r="B16" s="429" t="s">
        <v>569</v>
      </c>
      <c r="C16" s="441"/>
      <c r="D16" s="441"/>
      <c r="E16" s="441"/>
      <c r="F16" s="441"/>
    </row>
    <row r="17" spans="1:8" x14ac:dyDescent="0.3">
      <c r="A17" s="228"/>
      <c r="B17" s="429" t="s">
        <v>570</v>
      </c>
      <c r="C17" s="441"/>
      <c r="D17" s="441"/>
      <c r="E17" s="441"/>
      <c r="F17" s="441"/>
    </row>
    <row r="18" spans="1:8" x14ac:dyDescent="0.3">
      <c r="A18" s="228"/>
      <c r="B18" s="429" t="s">
        <v>571</v>
      </c>
      <c r="C18" s="441"/>
      <c r="D18" s="441"/>
      <c r="E18" s="441"/>
      <c r="F18" s="441"/>
    </row>
    <row r="19" spans="1:8" x14ac:dyDescent="0.3">
      <c r="A19" s="228"/>
      <c r="B19" s="429" t="s">
        <v>572</v>
      </c>
      <c r="C19" s="441"/>
      <c r="D19" s="441"/>
      <c r="E19" s="441"/>
      <c r="F19" s="441"/>
    </row>
    <row r="20" spans="1:8" s="98" customFormat="1" ht="17.649999999999999" customHeight="1" x14ac:dyDescent="0.3">
      <c r="A20" s="212"/>
      <c r="B20" s="473" t="s">
        <v>332</v>
      </c>
      <c r="C20" s="474"/>
      <c r="D20" s="474"/>
      <c r="E20" s="474"/>
      <c r="F20" s="474"/>
    </row>
    <row r="21" spans="1:8" s="98" customFormat="1" ht="34.5" x14ac:dyDescent="0.3">
      <c r="A21" s="212"/>
      <c r="B21" s="412"/>
      <c r="C21" s="400" t="s">
        <v>235</v>
      </c>
      <c r="D21" s="400" t="s">
        <v>333</v>
      </c>
      <c r="E21" s="400" t="s">
        <v>237</v>
      </c>
      <c r="F21" s="225" t="s">
        <v>334</v>
      </c>
    </row>
    <row r="22" spans="1:8" s="98" customFormat="1" x14ac:dyDescent="0.3">
      <c r="A22" s="212"/>
      <c r="B22" s="401" t="s">
        <v>335</v>
      </c>
      <c r="C22" s="330">
        <f>'4. BHSA Transfers'!C42</f>
        <v>0.3</v>
      </c>
      <c r="D22" s="330">
        <f>'4. BHSA Transfers'!D42</f>
        <v>0.35</v>
      </c>
      <c r="E22" s="330">
        <f>'4. BHSA Transfers'!E42</f>
        <v>0.35</v>
      </c>
      <c r="F22" s="330">
        <f>SUM(C22:E22)</f>
        <v>0.99999999999999989</v>
      </c>
      <c r="H22" s="402"/>
    </row>
    <row r="23" spans="1:8" s="98" customFormat="1" x14ac:dyDescent="0.3">
      <c r="A23" s="212"/>
      <c r="B23" s="434" t="s">
        <v>336</v>
      </c>
      <c r="C23" s="170">
        <f>'5. Housing Interventions'!C35</f>
        <v>0</v>
      </c>
      <c r="D23" s="170">
        <f>'6. Full Service Partnership'!C22</f>
        <v>0</v>
      </c>
      <c r="E23" s="170">
        <f>'7. BHSS'!C27</f>
        <v>0</v>
      </c>
      <c r="F23" s="170">
        <f>SUM(C23:E23)</f>
        <v>0</v>
      </c>
    </row>
    <row r="24" spans="1:8" s="98" customFormat="1" x14ac:dyDescent="0.3">
      <c r="A24" s="212"/>
      <c r="B24" s="434" t="s">
        <v>337</v>
      </c>
      <c r="C24" s="170">
        <f>'5. Housing Interventions'!D35</f>
        <v>0</v>
      </c>
      <c r="D24" s="170">
        <f>'6. Full Service Partnership'!D22</f>
        <v>0</v>
      </c>
      <c r="E24" s="170">
        <f>'7. BHSS'!D27</f>
        <v>0</v>
      </c>
      <c r="F24" s="170">
        <f t="shared" ref="F24:F25" si="0">SUM(C24:E24)</f>
        <v>0</v>
      </c>
    </row>
    <row r="25" spans="1:8" s="98" customFormat="1" x14ac:dyDescent="0.3">
      <c r="A25" s="212"/>
      <c r="B25" s="434" t="s">
        <v>338</v>
      </c>
      <c r="C25" s="170">
        <f>'5. Housing Interventions'!E35</f>
        <v>0</v>
      </c>
      <c r="D25" s="170">
        <f>'6. Full Service Partnership'!E22</f>
        <v>0</v>
      </c>
      <c r="E25" s="170">
        <f>'7. BHSS'!E27</f>
        <v>0</v>
      </c>
      <c r="F25" s="170">
        <f t="shared" si="0"/>
        <v>0</v>
      </c>
    </row>
    <row r="26" spans="1:8" s="98" customFormat="1" ht="32.1" customHeight="1" x14ac:dyDescent="0.3">
      <c r="A26" s="212"/>
      <c r="B26" s="403" t="s">
        <v>339</v>
      </c>
      <c r="C26" s="404" t="s">
        <v>235</v>
      </c>
      <c r="D26" s="404" t="s">
        <v>236</v>
      </c>
      <c r="E26" s="404" t="s">
        <v>237</v>
      </c>
      <c r="F26" s="404" t="s">
        <v>180</v>
      </c>
    </row>
    <row r="27" spans="1:8" ht="27" customHeight="1" x14ac:dyDescent="0.3">
      <c r="A27" s="228"/>
      <c r="B27" s="550" t="s">
        <v>9</v>
      </c>
      <c r="C27" s="551"/>
      <c r="D27" s="551"/>
      <c r="E27" s="551"/>
      <c r="F27" s="551"/>
    </row>
    <row r="28" spans="1:8" ht="61.5" customHeight="1" x14ac:dyDescent="0.3">
      <c r="A28" s="228"/>
      <c r="B28" s="405" t="s">
        <v>427</v>
      </c>
      <c r="C28" s="413">
        <f>SUM('4. BHSA Transfers'!C50)</f>
        <v>0</v>
      </c>
      <c r="D28" s="282">
        <f>SUM('4. BHSA Transfers'!D50)</f>
        <v>0</v>
      </c>
      <c r="E28" s="282">
        <f>SUM('4. BHSA Transfers'!E50)</f>
        <v>0</v>
      </c>
      <c r="F28" s="282">
        <f>SUM(C28:E28)</f>
        <v>0</v>
      </c>
    </row>
    <row r="29" spans="1:8" ht="34.5" x14ac:dyDescent="0.3">
      <c r="A29" s="228"/>
      <c r="B29" s="139" t="s">
        <v>401</v>
      </c>
      <c r="C29" s="258">
        <f>C23</f>
        <v>0</v>
      </c>
      <c r="D29" s="258">
        <f>D23</f>
        <v>0</v>
      </c>
      <c r="E29" s="258">
        <f>E23</f>
        <v>0</v>
      </c>
      <c r="F29" s="258">
        <f>SUM(C29:E29)</f>
        <v>0</v>
      </c>
    </row>
    <row r="30" spans="1:8" x14ac:dyDescent="0.3">
      <c r="A30" s="228"/>
      <c r="B30" s="139" t="s">
        <v>341</v>
      </c>
      <c r="C30" s="258">
        <f>'5. Housing Interventions'!C67</f>
        <v>0</v>
      </c>
      <c r="D30" s="258">
        <f>'6. Full Service Partnership'!C44</f>
        <v>0</v>
      </c>
      <c r="E30" s="258">
        <f>'7. BHSS'!C51</f>
        <v>0</v>
      </c>
      <c r="F30" s="258">
        <f t="shared" ref="F30:F33" si="1">SUM(C30:E30)</f>
        <v>0</v>
      </c>
    </row>
    <row r="31" spans="1:8" x14ac:dyDescent="0.3">
      <c r="A31" s="228"/>
      <c r="B31" s="139" t="s">
        <v>342</v>
      </c>
      <c r="C31" s="258">
        <f>'5. Housing Interventions'!C66</f>
        <v>0</v>
      </c>
      <c r="D31" s="258">
        <f>'6. Full Service Partnership'!C43</f>
        <v>0</v>
      </c>
      <c r="E31" s="258">
        <f>'7. BHSS'!C50</f>
        <v>0</v>
      </c>
      <c r="F31" s="258">
        <f>SUM(C31:E31)</f>
        <v>0</v>
      </c>
    </row>
    <row r="32" spans="1:8" ht="42" customHeight="1" x14ac:dyDescent="0.3">
      <c r="A32" s="228"/>
      <c r="B32" s="437" t="s">
        <v>343</v>
      </c>
      <c r="C32" s="435">
        <f>(C28+C29+C31)-C30</f>
        <v>0</v>
      </c>
      <c r="D32" s="435">
        <f>(D28+D29+D31)-D30</f>
        <v>0</v>
      </c>
      <c r="E32" s="435">
        <f>(E28+E29+E31)-E30</f>
        <v>0</v>
      </c>
      <c r="F32" s="258">
        <f>SUM(C32:E32)</f>
        <v>0</v>
      </c>
    </row>
    <row r="33" spans="1:6" ht="38.25" customHeight="1" x14ac:dyDescent="0.3">
      <c r="A33" s="228"/>
      <c r="B33" s="406" t="s">
        <v>344</v>
      </c>
      <c r="C33" s="407">
        <f>'5. Housing Interventions'!C$61</f>
        <v>0</v>
      </c>
      <c r="D33" s="407">
        <f>'6. Full Service Partnership'!C$41</f>
        <v>0</v>
      </c>
      <c r="E33" s="407">
        <f>'7. BHSS'!C$48</f>
        <v>0</v>
      </c>
      <c r="F33" s="407">
        <f t="shared" si="1"/>
        <v>0</v>
      </c>
    </row>
    <row r="34" spans="1:6" ht="21.6" customHeight="1" x14ac:dyDescent="0.3">
      <c r="A34" s="228"/>
      <c r="B34" s="552" t="s">
        <v>10</v>
      </c>
      <c r="C34" s="553"/>
      <c r="D34" s="553"/>
      <c r="E34" s="553"/>
      <c r="F34" s="553"/>
    </row>
    <row r="35" spans="1:6" s="409" customFormat="1" ht="40.9" customHeight="1" x14ac:dyDescent="0.3">
      <c r="A35" s="228"/>
      <c r="B35" s="408" t="s">
        <v>340</v>
      </c>
      <c r="C35" s="282">
        <f>C32-C33</f>
        <v>0</v>
      </c>
      <c r="D35" s="282">
        <f>D32-D33</f>
        <v>0</v>
      </c>
      <c r="E35" s="282">
        <f t="shared" ref="E35" si="2">E32-E33</f>
        <v>0</v>
      </c>
      <c r="F35" s="282">
        <f>SUM(C35:E35)</f>
        <v>0</v>
      </c>
    </row>
    <row r="36" spans="1:6" s="409" customFormat="1" ht="40.9" customHeight="1" x14ac:dyDescent="0.3">
      <c r="A36" s="228"/>
      <c r="B36" s="390" t="s">
        <v>402</v>
      </c>
      <c r="C36" s="258">
        <f>C24</f>
        <v>0</v>
      </c>
      <c r="D36" s="258">
        <f>D24</f>
        <v>0</v>
      </c>
      <c r="E36" s="258">
        <f>E24</f>
        <v>0</v>
      </c>
      <c r="F36" s="258">
        <f t="shared" ref="F36:F40" si="3">SUM(C36:E36)</f>
        <v>0</v>
      </c>
    </row>
    <row r="37" spans="1:6" s="409" customFormat="1" x14ac:dyDescent="0.3">
      <c r="A37" s="228"/>
      <c r="B37" s="410" t="s">
        <v>341</v>
      </c>
      <c r="C37" s="258">
        <f>'5. Housing Interventions'!D$67</f>
        <v>0</v>
      </c>
      <c r="D37" s="258">
        <f>'6. Full Service Partnership'!D$44</f>
        <v>0</v>
      </c>
      <c r="E37" s="258">
        <f>'7. BHSS'!D$51</f>
        <v>0</v>
      </c>
      <c r="F37" s="258">
        <f t="shared" si="3"/>
        <v>0</v>
      </c>
    </row>
    <row r="38" spans="1:6" s="409" customFormat="1" x14ac:dyDescent="0.3">
      <c r="A38" s="228"/>
      <c r="B38" s="410" t="s">
        <v>345</v>
      </c>
      <c r="C38" s="258">
        <f>'5. Housing Interventions'!D$66</f>
        <v>0</v>
      </c>
      <c r="D38" s="258">
        <f>'6. Full Service Partnership'!D$43</f>
        <v>0</v>
      </c>
      <c r="E38" s="258">
        <f>'7. BHSS'!D$50</f>
        <v>0</v>
      </c>
      <c r="F38" s="258">
        <f t="shared" si="3"/>
        <v>0</v>
      </c>
    </row>
    <row r="39" spans="1:6" s="409" customFormat="1" ht="39.4" customHeight="1" x14ac:dyDescent="0.3">
      <c r="A39" s="228"/>
      <c r="B39" s="390" t="s">
        <v>346</v>
      </c>
      <c r="C39" s="436">
        <f>(C35+C36+C38)-C37</f>
        <v>0</v>
      </c>
      <c r="D39" s="436">
        <f>(D35+D36+D38)-D37</f>
        <v>0</v>
      </c>
      <c r="E39" s="436">
        <f t="shared" ref="E39" si="4">(E35+E36+E38)-E37</f>
        <v>0</v>
      </c>
      <c r="F39" s="258">
        <f>SUM(C39:E39)</f>
        <v>0</v>
      </c>
    </row>
    <row r="40" spans="1:6" s="409" customFormat="1" x14ac:dyDescent="0.3">
      <c r="A40" s="228"/>
      <c r="B40" s="411" t="s">
        <v>347</v>
      </c>
      <c r="C40" s="407">
        <f>'5. Housing Interventions'!D$61</f>
        <v>0</v>
      </c>
      <c r="D40" s="407">
        <f>'6. Full Service Partnership'!D$41</f>
        <v>0</v>
      </c>
      <c r="E40" s="407">
        <f>'7. BHSS'!D$48</f>
        <v>0</v>
      </c>
      <c r="F40" s="407">
        <f t="shared" si="3"/>
        <v>0</v>
      </c>
    </row>
    <row r="41" spans="1:6" x14ac:dyDescent="0.3">
      <c r="A41" s="228"/>
      <c r="B41" s="554" t="s">
        <v>11</v>
      </c>
      <c r="C41" s="555"/>
      <c r="D41" s="555"/>
      <c r="E41" s="555"/>
      <c r="F41" s="555"/>
    </row>
    <row r="42" spans="1:6" ht="35.65" customHeight="1" x14ac:dyDescent="0.3">
      <c r="A42" s="228"/>
      <c r="B42" s="382" t="s">
        <v>340</v>
      </c>
      <c r="C42" s="282">
        <f>C39-C40</f>
        <v>0</v>
      </c>
      <c r="D42" s="282">
        <f>D39-D40</f>
        <v>0</v>
      </c>
      <c r="E42" s="282">
        <f>E39-E40</f>
        <v>0</v>
      </c>
      <c r="F42" s="282">
        <f>SUM(C42:E42)</f>
        <v>0</v>
      </c>
    </row>
    <row r="43" spans="1:6" ht="32.85" customHeight="1" x14ac:dyDescent="0.3">
      <c r="A43" s="228"/>
      <c r="B43" s="318" t="s">
        <v>403</v>
      </c>
      <c r="C43" s="258">
        <f>C25</f>
        <v>0</v>
      </c>
      <c r="D43" s="258">
        <f>D25</f>
        <v>0</v>
      </c>
      <c r="E43" s="258">
        <f>E25</f>
        <v>0</v>
      </c>
      <c r="F43" s="258">
        <f t="shared" ref="F43:F47" si="5">SUM(C43:E43)</f>
        <v>0</v>
      </c>
    </row>
    <row r="44" spans="1:6" x14ac:dyDescent="0.3">
      <c r="A44" s="228"/>
      <c r="B44" s="318" t="s">
        <v>341</v>
      </c>
      <c r="C44" s="258">
        <f>'5. Housing Interventions'!E$67</f>
        <v>0</v>
      </c>
      <c r="D44" s="258">
        <f>'6. Full Service Partnership'!E$44</f>
        <v>0</v>
      </c>
      <c r="E44" s="258">
        <f>'7. BHSS'!E$51</f>
        <v>0</v>
      </c>
      <c r="F44" s="258">
        <f t="shared" si="5"/>
        <v>0</v>
      </c>
    </row>
    <row r="45" spans="1:6" x14ac:dyDescent="0.3">
      <c r="A45" s="228"/>
      <c r="B45" s="318" t="s">
        <v>345</v>
      </c>
      <c r="C45" s="258">
        <f>'5. Housing Interventions'!E$66</f>
        <v>0</v>
      </c>
      <c r="D45" s="258">
        <f>'6. Full Service Partnership'!E$43</f>
        <v>0</v>
      </c>
      <c r="E45" s="258">
        <f>'7. BHSS'!E$50</f>
        <v>0</v>
      </c>
      <c r="F45" s="258">
        <f t="shared" si="5"/>
        <v>0</v>
      </c>
    </row>
    <row r="46" spans="1:6" ht="35.1" customHeight="1" x14ac:dyDescent="0.3">
      <c r="A46" s="228"/>
      <c r="B46" s="318" t="s">
        <v>348</v>
      </c>
      <c r="C46" s="436">
        <f>(C42+C43+C45)-C44</f>
        <v>0</v>
      </c>
      <c r="D46" s="436">
        <f t="shared" ref="D46:E46" si="6">(D42+D43+D45)-D44</f>
        <v>0</v>
      </c>
      <c r="E46" s="436">
        <f t="shared" si="6"/>
        <v>0</v>
      </c>
      <c r="F46" s="258">
        <f t="shared" si="5"/>
        <v>0</v>
      </c>
    </row>
    <row r="47" spans="1:6" ht="39.4" customHeight="1" x14ac:dyDescent="0.3">
      <c r="A47" s="228"/>
      <c r="B47" s="318" t="s">
        <v>349</v>
      </c>
      <c r="C47" s="258">
        <f>'5. Housing Interventions'!E$61</f>
        <v>0</v>
      </c>
      <c r="D47" s="258">
        <f>'6. Full Service Partnership'!E$41</f>
        <v>0</v>
      </c>
      <c r="E47" s="258">
        <f>'7. BHSS'!E$48</f>
        <v>0</v>
      </c>
      <c r="F47" s="258">
        <f t="shared" si="5"/>
        <v>0</v>
      </c>
    </row>
    <row r="49" s="126" customFormat="1" hidden="1" x14ac:dyDescent="0.3"/>
    <row r="50" s="126" customFormat="1" hidden="1" x14ac:dyDescent="0.3"/>
    <row r="51" s="126" customFormat="1" hidden="1" x14ac:dyDescent="0.3"/>
    <row r="52" s="126" customFormat="1" hidden="1" x14ac:dyDescent="0.3"/>
    <row r="53" s="126" customFormat="1" hidden="1" x14ac:dyDescent="0.3"/>
    <row r="54" s="126" customFormat="1" hidden="1" x14ac:dyDescent="0.3"/>
    <row r="55" s="126" customFormat="1" hidden="1" x14ac:dyDescent="0.3"/>
    <row r="56" s="126" customFormat="1" hidden="1" x14ac:dyDescent="0.3"/>
    <row r="57" s="126" customFormat="1" hidden="1" x14ac:dyDescent="0.3"/>
    <row r="58" s="126" customFormat="1" hidden="1" x14ac:dyDescent="0.3"/>
  </sheetData>
  <sheetProtection sheet="1" objects="1" scenarios="1" selectLockedCells="1"/>
  <mergeCells count="4">
    <mergeCell ref="B27:F27"/>
    <mergeCell ref="B34:F34"/>
    <mergeCell ref="B41:F41"/>
    <mergeCell ref="B20:F2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3FC26-2362-4B6D-AB68-C5B053A95BAF}">
  <sheetPr codeName="Sheet2"/>
  <dimension ref="A1:F24"/>
  <sheetViews>
    <sheetView showGridLines="0" zoomScale="130" zoomScaleNormal="130" workbookViewId="0">
      <selection activeCell="B6" sqref="B6"/>
    </sheetView>
  </sheetViews>
  <sheetFormatPr defaultColWidth="0" defaultRowHeight="17.25" zeroHeight="1" x14ac:dyDescent="0.3"/>
  <cols>
    <col min="1" max="1" width="4.140625" style="126" customWidth="1"/>
    <col min="2" max="2" width="73" style="126" customWidth="1"/>
    <col min="3" max="3" width="15" style="126" customWidth="1"/>
    <col min="4" max="4" width="13.140625" style="126" customWidth="1"/>
    <col min="5" max="5" width="59.85546875" style="126" customWidth="1"/>
    <col min="6" max="6" width="0" style="126" hidden="1" customWidth="1"/>
    <col min="7" max="16384" width="8.28515625" style="126" hidden="1"/>
  </cols>
  <sheetData>
    <row r="1" spans="1:5" x14ac:dyDescent="0.3">
      <c r="A1" s="125" t="s">
        <v>0</v>
      </c>
      <c r="B1" s="223" t="s">
        <v>1</v>
      </c>
      <c r="C1" s="445"/>
      <c r="D1" s="445"/>
      <c r="E1" s="445"/>
    </row>
    <row r="2" spans="1:5" ht="17.25" customHeight="1" x14ac:dyDescent="0.3">
      <c r="A2" s="228"/>
      <c r="B2" s="429" t="s">
        <v>452</v>
      </c>
      <c r="C2" s="441"/>
      <c r="D2" s="441"/>
      <c r="E2" s="441"/>
    </row>
    <row r="3" spans="1:5" x14ac:dyDescent="0.3">
      <c r="A3" s="228"/>
      <c r="B3" s="429" t="s">
        <v>453</v>
      </c>
      <c r="C3" s="441"/>
      <c r="D3" s="441"/>
      <c r="E3" s="441"/>
    </row>
    <row r="4" spans="1:5" ht="17.25" customHeight="1" x14ac:dyDescent="0.3">
      <c r="A4" s="228"/>
      <c r="B4" s="429" t="s">
        <v>454</v>
      </c>
      <c r="C4" s="441"/>
      <c r="D4" s="441"/>
      <c r="E4" s="441"/>
    </row>
    <row r="5" spans="1:5" x14ac:dyDescent="0.3">
      <c r="A5" s="228"/>
      <c r="B5" s="429" t="s">
        <v>455</v>
      </c>
      <c r="C5" s="441"/>
      <c r="D5" s="441"/>
      <c r="E5" s="441"/>
    </row>
    <row r="6" spans="1:5" x14ac:dyDescent="0.3">
      <c r="A6" s="228"/>
      <c r="B6" s="429" t="s">
        <v>350</v>
      </c>
      <c r="C6" s="441"/>
      <c r="D6" s="441"/>
      <c r="E6" s="441"/>
    </row>
    <row r="7" spans="1:5" x14ac:dyDescent="0.3">
      <c r="A7" s="228"/>
      <c r="B7" s="223" t="s">
        <v>33</v>
      </c>
      <c r="C7" s="445"/>
      <c r="D7" s="445"/>
      <c r="E7" s="445"/>
    </row>
    <row r="8" spans="1:5" x14ac:dyDescent="0.3">
      <c r="A8" s="228"/>
      <c r="B8" s="429" t="s">
        <v>456</v>
      </c>
      <c r="C8" s="441"/>
      <c r="D8" s="441"/>
      <c r="E8" s="441"/>
    </row>
    <row r="9" spans="1:5" x14ac:dyDescent="0.3">
      <c r="A9" s="228"/>
      <c r="B9" s="429" t="s">
        <v>457</v>
      </c>
      <c r="C9" s="441"/>
      <c r="D9" s="441"/>
      <c r="E9" s="441"/>
    </row>
    <row r="10" spans="1:5" ht="17.25" customHeight="1" x14ac:dyDescent="0.3">
      <c r="A10" s="228"/>
      <c r="B10" s="309" t="s">
        <v>458</v>
      </c>
      <c r="C10" s="443"/>
      <c r="D10" s="443"/>
      <c r="E10" s="443"/>
    </row>
    <row r="11" spans="1:5" x14ac:dyDescent="0.3">
      <c r="A11" s="228"/>
      <c r="B11" s="429" t="s">
        <v>459</v>
      </c>
      <c r="C11" s="443"/>
      <c r="D11" s="443"/>
      <c r="E11" s="443"/>
    </row>
    <row r="12" spans="1:5" x14ac:dyDescent="0.3">
      <c r="A12" s="228"/>
      <c r="B12" s="429" t="s">
        <v>460</v>
      </c>
      <c r="C12" s="443"/>
      <c r="D12" s="443"/>
      <c r="E12" s="443"/>
    </row>
    <row r="13" spans="1:5" x14ac:dyDescent="0.3">
      <c r="A13" s="228"/>
      <c r="B13" s="429" t="s">
        <v>461</v>
      </c>
      <c r="C13" s="443"/>
      <c r="D13" s="443"/>
      <c r="E13" s="443"/>
    </row>
    <row r="14" spans="1:5" x14ac:dyDescent="0.3">
      <c r="A14" s="228"/>
      <c r="B14" s="429" t="s">
        <v>462</v>
      </c>
      <c r="C14" s="443"/>
      <c r="D14" s="443"/>
      <c r="E14" s="443"/>
    </row>
    <row r="15" spans="1:5" x14ac:dyDescent="0.3">
      <c r="A15" s="228"/>
      <c r="B15" s="429" t="s">
        <v>463</v>
      </c>
      <c r="C15" s="443"/>
      <c r="D15" s="443"/>
      <c r="E15" s="443"/>
    </row>
    <row r="16" spans="1:5" x14ac:dyDescent="0.3">
      <c r="A16" s="228"/>
      <c r="B16" s="473" t="s">
        <v>34</v>
      </c>
      <c r="C16" s="474"/>
      <c r="D16" s="474"/>
      <c r="E16" s="474"/>
    </row>
    <row r="17" spans="1:6" x14ac:dyDescent="0.3">
      <c r="A17" s="228"/>
      <c r="B17" s="224" t="s">
        <v>35</v>
      </c>
      <c r="C17" s="470" t="s">
        <v>36</v>
      </c>
      <c r="D17" s="471"/>
      <c r="E17" s="472"/>
    </row>
    <row r="18" spans="1:6" x14ac:dyDescent="0.3">
      <c r="A18" s="228"/>
      <c r="B18" s="229"/>
      <c r="C18" s="225" t="s">
        <v>9</v>
      </c>
      <c r="D18" s="225" t="s">
        <v>10</v>
      </c>
      <c r="E18" s="225" t="s">
        <v>11</v>
      </c>
    </row>
    <row r="19" spans="1:6" x14ac:dyDescent="0.3">
      <c r="A19" s="228"/>
      <c r="B19" s="127" t="s">
        <v>37</v>
      </c>
      <c r="C19" s="128">
        <v>0</v>
      </c>
      <c r="D19" s="128">
        <v>0</v>
      </c>
      <c r="E19" s="128">
        <v>0</v>
      </c>
    </row>
    <row r="20" spans="1:6" x14ac:dyDescent="0.3">
      <c r="A20" s="228"/>
      <c r="B20" s="127" t="s">
        <v>38</v>
      </c>
      <c r="C20" s="128">
        <v>0</v>
      </c>
      <c r="D20" s="128">
        <v>0</v>
      </c>
      <c r="E20" s="128">
        <v>0</v>
      </c>
    </row>
    <row r="21" spans="1:6" ht="34.5" x14ac:dyDescent="0.3">
      <c r="A21" s="228"/>
      <c r="B21" s="127" t="s">
        <v>39</v>
      </c>
      <c r="C21" s="128">
        <v>0</v>
      </c>
      <c r="D21" s="128">
        <v>0</v>
      </c>
      <c r="E21" s="128">
        <v>0</v>
      </c>
    </row>
    <row r="22" spans="1:6" ht="51" customHeight="1" x14ac:dyDescent="0.3">
      <c r="A22" s="228"/>
      <c r="B22" s="127" t="s">
        <v>40</v>
      </c>
      <c r="C22" s="128">
        <v>0</v>
      </c>
      <c r="D22" s="128">
        <v>0</v>
      </c>
      <c r="E22" s="128">
        <v>0</v>
      </c>
    </row>
    <row r="23" spans="1:6" x14ac:dyDescent="0.3">
      <c r="A23" s="228"/>
      <c r="B23" s="467" t="s">
        <v>36</v>
      </c>
      <c r="C23" s="468"/>
      <c r="D23" s="468"/>
      <c r="E23" s="469"/>
      <c r="F23" s="129"/>
    </row>
    <row r="24" spans="1:6" x14ac:dyDescent="0.3">
      <c r="A24" s="228"/>
      <c r="B24" s="226" t="s">
        <v>41</v>
      </c>
      <c r="C24" s="227">
        <f>SUM(C19:C22)</f>
        <v>0</v>
      </c>
      <c r="D24" s="227">
        <f>SUM(D19:D22)</f>
        <v>0</v>
      </c>
      <c r="E24" s="227">
        <f>SUM(E19:E22)</f>
        <v>0</v>
      </c>
      <c r="F24" s="129"/>
    </row>
  </sheetData>
  <sheetProtection sheet="1" objects="1" scenarios="1" selectLockedCells="1"/>
  <protectedRanges>
    <protectedRange sqref="C19:E22" name="Range1"/>
  </protectedRanges>
  <mergeCells count="3">
    <mergeCell ref="B23:E23"/>
    <mergeCell ref="C17:E17"/>
    <mergeCell ref="B16:E16"/>
  </mergeCells>
  <dataValidations count="1">
    <dataValidation type="whole" operator="greaterThanOrEqual" allowBlank="1" showInputMessage="1" showErrorMessage="1" sqref="C19:E22" xr:uid="{C088B37C-2646-4718-9AAE-AC93DFAFD683}">
      <formula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75449-81FC-4F86-AD68-7E803E39E77E}">
  <dimension ref="A1:S69"/>
  <sheetViews>
    <sheetView showGridLines="0" zoomScale="110" zoomScaleNormal="110" workbookViewId="0"/>
  </sheetViews>
  <sheetFormatPr defaultColWidth="0" defaultRowHeight="17.25" zeroHeight="1" x14ac:dyDescent="0.3"/>
  <cols>
    <col min="1" max="1" width="4.140625" style="126" customWidth="1"/>
    <col min="2" max="2" width="53.140625" style="126" customWidth="1"/>
    <col min="3" max="3" width="42.140625" style="126" customWidth="1"/>
    <col min="4" max="4" width="40.28515625" style="126" customWidth="1"/>
    <col min="5" max="5" width="40.85546875" style="126" customWidth="1"/>
    <col min="6" max="6" width="31.28515625" style="126" hidden="1" customWidth="1"/>
    <col min="7" max="7" width="0" style="126" hidden="1" customWidth="1"/>
    <col min="8" max="16384" width="0" style="126" hidden="1"/>
  </cols>
  <sheetData>
    <row r="1" spans="1:6" x14ac:dyDescent="0.3">
      <c r="A1" s="125" t="s">
        <v>0</v>
      </c>
      <c r="B1" s="223" t="s">
        <v>1</v>
      </c>
      <c r="C1" s="446"/>
      <c r="D1" s="446"/>
      <c r="E1" s="446"/>
      <c r="F1" s="98"/>
    </row>
    <row r="2" spans="1:6" x14ac:dyDescent="0.3">
      <c r="A2" s="228"/>
      <c r="B2" s="429" t="s">
        <v>464</v>
      </c>
      <c r="C2" s="441"/>
      <c r="D2" s="441"/>
      <c r="E2" s="441"/>
      <c r="F2" s="98"/>
    </row>
    <row r="3" spans="1:6" x14ac:dyDescent="0.3">
      <c r="A3" s="228"/>
      <c r="B3" s="429" t="s">
        <v>465</v>
      </c>
      <c r="C3" s="441"/>
      <c r="D3" s="441"/>
      <c r="E3" s="441"/>
      <c r="F3" s="98"/>
    </row>
    <row r="4" spans="1:6" x14ac:dyDescent="0.3">
      <c r="A4" s="228"/>
      <c r="B4" s="428" t="s">
        <v>351</v>
      </c>
      <c r="C4" s="445"/>
      <c r="D4" s="445"/>
      <c r="E4" s="446"/>
      <c r="F4" s="98"/>
    </row>
    <row r="5" spans="1:6" x14ac:dyDescent="0.3">
      <c r="A5" s="228"/>
      <c r="B5" s="428" t="s">
        <v>352</v>
      </c>
      <c r="C5" s="445"/>
      <c r="D5" s="445"/>
      <c r="E5" s="446"/>
      <c r="F5" s="98"/>
    </row>
    <row r="6" spans="1:6" ht="17.25" customHeight="1" x14ac:dyDescent="0.3">
      <c r="A6" s="228"/>
      <c r="B6" s="429" t="s">
        <v>466</v>
      </c>
      <c r="C6" s="441"/>
      <c r="D6" s="441"/>
      <c r="E6" s="441"/>
      <c r="F6" s="98"/>
    </row>
    <row r="7" spans="1:6" x14ac:dyDescent="0.3">
      <c r="A7" s="228"/>
      <c r="B7" s="429" t="s">
        <v>467</v>
      </c>
      <c r="C7" s="441"/>
      <c r="D7" s="441"/>
      <c r="E7" s="441"/>
      <c r="F7" s="98"/>
    </row>
    <row r="8" spans="1:6" x14ac:dyDescent="0.3">
      <c r="A8" s="228"/>
      <c r="B8" s="428" t="s">
        <v>353</v>
      </c>
      <c r="C8" s="445"/>
      <c r="D8" s="446"/>
      <c r="E8" s="446"/>
      <c r="F8" s="98"/>
    </row>
    <row r="9" spans="1:6" x14ac:dyDescent="0.3">
      <c r="A9" s="228"/>
      <c r="B9" s="126" t="s">
        <v>412</v>
      </c>
      <c r="C9" s="228"/>
      <c r="D9" s="228"/>
      <c r="E9" s="446"/>
      <c r="F9" s="98"/>
    </row>
    <row r="10" spans="1:6" x14ac:dyDescent="0.3">
      <c r="A10" s="228"/>
      <c r="B10" s="428" t="s">
        <v>354</v>
      </c>
      <c r="C10" s="445"/>
      <c r="D10" s="445"/>
      <c r="E10" s="446"/>
      <c r="F10" s="98"/>
    </row>
    <row r="11" spans="1:6" ht="17.25" customHeight="1" x14ac:dyDescent="0.3">
      <c r="A11" s="228"/>
      <c r="B11" s="309" t="s">
        <v>447</v>
      </c>
      <c r="C11" s="443"/>
      <c r="D11" s="443"/>
      <c r="E11" s="443"/>
      <c r="F11" s="98"/>
    </row>
    <row r="12" spans="1:6" x14ac:dyDescent="0.3">
      <c r="A12" s="228"/>
      <c r="B12" s="429" t="s">
        <v>468</v>
      </c>
      <c r="C12" s="443"/>
      <c r="D12" s="443"/>
      <c r="E12" s="443"/>
      <c r="F12" s="98"/>
    </row>
    <row r="13" spans="1:6" x14ac:dyDescent="0.3">
      <c r="A13" s="228"/>
      <c r="B13" s="429" t="s">
        <v>469</v>
      </c>
      <c r="C13" s="443"/>
      <c r="D13" s="443"/>
      <c r="E13" s="443"/>
      <c r="F13" s="98"/>
    </row>
    <row r="14" spans="1:6" x14ac:dyDescent="0.3">
      <c r="A14" s="228"/>
      <c r="B14" s="429" t="s">
        <v>470</v>
      </c>
      <c r="C14" s="443"/>
      <c r="D14" s="443"/>
      <c r="E14" s="443"/>
      <c r="F14" s="98"/>
    </row>
    <row r="15" spans="1:6" x14ac:dyDescent="0.3">
      <c r="A15" s="228"/>
      <c r="B15" s="429" t="s">
        <v>471</v>
      </c>
      <c r="C15" s="443"/>
      <c r="D15" s="443"/>
      <c r="E15" s="443"/>
      <c r="F15" s="98"/>
    </row>
    <row r="16" spans="1:6" x14ac:dyDescent="0.3">
      <c r="A16" s="228"/>
      <c r="B16" s="429" t="s">
        <v>472</v>
      </c>
      <c r="C16" s="447"/>
      <c r="D16" s="447"/>
      <c r="E16" s="447"/>
      <c r="F16" s="98"/>
    </row>
    <row r="17" spans="1:19" ht="18.75" customHeight="1" x14ac:dyDescent="0.3">
      <c r="A17" s="228"/>
      <c r="B17" s="473" t="s">
        <v>42</v>
      </c>
      <c r="C17" s="474"/>
      <c r="D17" s="474"/>
      <c r="E17" s="474"/>
      <c r="F17" s="129"/>
      <c r="G17" s="129"/>
      <c r="H17" s="129"/>
      <c r="I17" s="129"/>
      <c r="J17" s="129"/>
      <c r="K17" s="129"/>
      <c r="L17" s="129"/>
      <c r="M17" s="129"/>
      <c r="N17" s="129"/>
      <c r="O17" s="129"/>
      <c r="P17" s="129"/>
      <c r="Q17" s="129"/>
      <c r="R17" s="129"/>
      <c r="S17" s="129"/>
    </row>
    <row r="18" spans="1:19" ht="34.5" x14ac:dyDescent="0.3">
      <c r="A18" s="228"/>
      <c r="B18" s="242"/>
      <c r="C18" s="230" t="s">
        <v>43</v>
      </c>
      <c r="D18" s="230" t="s">
        <v>44</v>
      </c>
      <c r="E18" s="230" t="s">
        <v>45</v>
      </c>
      <c r="F18" s="129"/>
      <c r="G18" s="129"/>
      <c r="H18" s="129"/>
      <c r="I18" s="129"/>
      <c r="J18" s="129"/>
      <c r="K18" s="129"/>
      <c r="L18" s="129"/>
      <c r="M18" s="129"/>
      <c r="N18" s="129"/>
      <c r="O18" s="129"/>
      <c r="P18" s="129"/>
      <c r="Q18" s="129"/>
      <c r="R18" s="129"/>
      <c r="S18" s="129"/>
    </row>
    <row r="19" spans="1:19" x14ac:dyDescent="0.3">
      <c r="A19" s="228"/>
      <c r="B19" s="231" t="s">
        <v>46</v>
      </c>
      <c r="C19" s="130">
        <v>0</v>
      </c>
      <c r="D19" s="130">
        <v>0</v>
      </c>
      <c r="E19" s="130">
        <v>0</v>
      </c>
      <c r="F19" s="129"/>
      <c r="G19" s="129"/>
      <c r="H19" s="129"/>
      <c r="I19" s="129"/>
      <c r="J19" s="129"/>
      <c r="K19" s="129"/>
      <c r="L19" s="129"/>
      <c r="M19" s="129"/>
      <c r="N19" s="129"/>
      <c r="O19" s="129"/>
      <c r="P19" s="129"/>
      <c r="Q19" s="129"/>
      <c r="R19" s="129"/>
      <c r="S19" s="129"/>
    </row>
    <row r="20" spans="1:19" ht="20.100000000000001" customHeight="1" x14ac:dyDescent="0.3">
      <c r="A20" s="228"/>
      <c r="B20" s="231" t="s">
        <v>47</v>
      </c>
      <c r="C20" s="130">
        <v>0</v>
      </c>
      <c r="D20" s="130">
        <v>0</v>
      </c>
      <c r="E20" s="130">
        <v>0</v>
      </c>
      <c r="F20" s="129"/>
      <c r="G20" s="129"/>
      <c r="H20" s="129"/>
      <c r="I20" s="129"/>
      <c r="J20" s="129"/>
      <c r="K20" s="129"/>
      <c r="L20" s="129"/>
      <c r="M20" s="129"/>
      <c r="N20" s="129"/>
      <c r="O20" s="129"/>
      <c r="P20" s="129"/>
      <c r="Q20" s="129"/>
      <c r="R20" s="129"/>
      <c r="S20" s="129"/>
    </row>
    <row r="21" spans="1:19" x14ac:dyDescent="0.3">
      <c r="A21" s="228"/>
      <c r="B21" s="232" t="s">
        <v>48</v>
      </c>
      <c r="C21" s="130">
        <v>0</v>
      </c>
      <c r="D21" s="130">
        <v>0</v>
      </c>
      <c r="E21" s="130">
        <v>0</v>
      </c>
      <c r="F21" s="129"/>
      <c r="G21" s="129"/>
      <c r="H21" s="129"/>
      <c r="I21" s="129"/>
      <c r="J21" s="129"/>
      <c r="K21" s="129"/>
      <c r="L21" s="129"/>
      <c r="M21" s="129"/>
      <c r="N21" s="129"/>
      <c r="O21" s="129"/>
      <c r="P21" s="129"/>
      <c r="Q21" s="129"/>
      <c r="R21" s="129"/>
      <c r="S21" s="129"/>
    </row>
    <row r="22" spans="1:19" x14ac:dyDescent="0.3">
      <c r="A22" s="228"/>
      <c r="B22" s="231" t="s">
        <v>49</v>
      </c>
      <c r="C22" s="130">
        <v>0</v>
      </c>
      <c r="D22" s="130">
        <v>0</v>
      </c>
      <c r="E22" s="130">
        <v>0</v>
      </c>
      <c r="F22" s="129"/>
      <c r="G22" s="129"/>
      <c r="H22" s="129"/>
      <c r="I22" s="129"/>
      <c r="J22" s="129"/>
      <c r="K22" s="129"/>
      <c r="L22" s="129"/>
      <c r="M22" s="129"/>
      <c r="N22" s="129"/>
      <c r="O22" s="129"/>
      <c r="P22" s="129"/>
      <c r="Q22" s="129"/>
      <c r="R22" s="129"/>
      <c r="S22" s="129"/>
    </row>
    <row r="23" spans="1:19" ht="21.4" customHeight="1" x14ac:dyDescent="0.3">
      <c r="A23" s="228"/>
      <c r="B23" s="231" t="s">
        <v>50</v>
      </c>
      <c r="C23" s="130">
        <v>0</v>
      </c>
      <c r="D23" s="130">
        <v>0</v>
      </c>
      <c r="E23" s="130">
        <v>0</v>
      </c>
      <c r="F23" s="98"/>
      <c r="G23" s="98"/>
      <c r="H23" s="98"/>
      <c r="I23" s="98"/>
      <c r="J23" s="233"/>
      <c r="K23" s="98"/>
      <c r="L23" s="98"/>
      <c r="M23" s="98"/>
      <c r="N23" s="98"/>
      <c r="O23" s="98"/>
      <c r="P23" s="98"/>
    </row>
    <row r="24" spans="1:19" ht="34.5" x14ac:dyDescent="0.3">
      <c r="A24" s="228"/>
      <c r="B24" s="231" t="s">
        <v>51</v>
      </c>
      <c r="C24" s="130">
        <v>0</v>
      </c>
      <c r="D24" s="130">
        <v>0</v>
      </c>
      <c r="E24" s="130">
        <v>0</v>
      </c>
      <c r="F24" s="98"/>
      <c r="G24" s="98"/>
      <c r="H24" s="98"/>
      <c r="I24" s="98"/>
      <c r="J24" s="98"/>
      <c r="K24" s="98"/>
      <c r="L24" s="98"/>
      <c r="M24" s="98"/>
      <c r="N24" s="98"/>
      <c r="O24" s="98"/>
      <c r="P24" s="98"/>
    </row>
    <row r="25" spans="1:19" x14ac:dyDescent="0.3">
      <c r="A25" s="228"/>
      <c r="B25" s="232" t="s">
        <v>52</v>
      </c>
      <c r="C25" s="130">
        <v>0</v>
      </c>
      <c r="D25" s="130">
        <v>0</v>
      </c>
      <c r="E25" s="130">
        <v>0</v>
      </c>
      <c r="F25" s="98"/>
      <c r="G25" s="98"/>
      <c r="H25" s="98"/>
      <c r="I25" s="98"/>
      <c r="J25" s="98"/>
      <c r="K25" s="98"/>
      <c r="L25" s="98"/>
      <c r="M25" s="98"/>
      <c r="N25" s="98"/>
      <c r="O25" s="98"/>
      <c r="P25" s="98"/>
    </row>
    <row r="26" spans="1:19" x14ac:dyDescent="0.3">
      <c r="A26" s="228"/>
      <c r="B26" s="232" t="s">
        <v>53</v>
      </c>
      <c r="C26" s="130">
        <v>0</v>
      </c>
      <c r="D26" s="130">
        <v>0</v>
      </c>
      <c r="E26" s="130">
        <v>0</v>
      </c>
      <c r="F26" s="98"/>
      <c r="G26" s="98"/>
      <c r="H26" s="98"/>
      <c r="I26" s="98"/>
      <c r="J26" s="98"/>
      <c r="K26" s="98"/>
      <c r="L26" s="98"/>
      <c r="M26" s="98"/>
      <c r="N26" s="98"/>
      <c r="O26" s="98"/>
      <c r="P26" s="98"/>
    </row>
    <row r="27" spans="1:19" x14ac:dyDescent="0.3">
      <c r="A27" s="228"/>
      <c r="B27" s="231" t="s">
        <v>54</v>
      </c>
      <c r="C27" s="130">
        <v>0</v>
      </c>
      <c r="D27" s="130">
        <v>0</v>
      </c>
      <c r="E27" s="130">
        <v>0</v>
      </c>
      <c r="F27" s="98"/>
      <c r="G27" s="98"/>
      <c r="H27" s="98"/>
      <c r="I27" s="98"/>
      <c r="J27" s="98"/>
      <c r="K27" s="98"/>
      <c r="L27" s="98"/>
      <c r="M27" s="98"/>
      <c r="N27" s="98"/>
      <c r="O27" s="98"/>
      <c r="P27" s="98"/>
    </row>
    <row r="28" spans="1:19" x14ac:dyDescent="0.3">
      <c r="A28" s="228"/>
      <c r="B28" s="231" t="s">
        <v>55</v>
      </c>
      <c r="C28" s="130">
        <v>0</v>
      </c>
      <c r="D28" s="130">
        <v>0</v>
      </c>
      <c r="E28" s="130">
        <v>0</v>
      </c>
      <c r="F28" s="98"/>
      <c r="G28" s="98"/>
      <c r="H28" s="98"/>
      <c r="I28" s="98"/>
      <c r="J28" s="98"/>
      <c r="K28" s="98"/>
      <c r="L28" s="98"/>
      <c r="M28" s="98"/>
      <c r="N28" s="98"/>
      <c r="O28" s="98"/>
      <c r="P28" s="98"/>
    </row>
    <row r="29" spans="1:19" ht="21.6" customHeight="1" x14ac:dyDescent="0.3">
      <c r="A29" s="228"/>
      <c r="B29" s="231" t="s">
        <v>56</v>
      </c>
      <c r="C29" s="130">
        <v>0</v>
      </c>
      <c r="D29" s="130">
        <v>0</v>
      </c>
      <c r="E29" s="130">
        <v>0</v>
      </c>
      <c r="F29" s="98"/>
      <c r="G29" s="98"/>
      <c r="H29" s="98"/>
      <c r="I29" s="98"/>
      <c r="J29" s="98"/>
      <c r="K29" s="98"/>
      <c r="L29" s="98"/>
      <c r="M29" s="98"/>
      <c r="N29" s="98"/>
      <c r="O29" s="98"/>
      <c r="P29" s="98"/>
    </row>
    <row r="30" spans="1:19" ht="34.5" x14ac:dyDescent="0.3">
      <c r="A30" s="228"/>
      <c r="B30" s="234" t="s">
        <v>57</v>
      </c>
      <c r="C30" s="235" t="s">
        <v>43</v>
      </c>
      <c r="D30" s="235" t="s">
        <v>44</v>
      </c>
      <c r="E30" s="236" t="s">
        <v>45</v>
      </c>
      <c r="F30" s="237"/>
      <c r="G30" s="98"/>
      <c r="H30" s="98"/>
      <c r="I30" s="98"/>
      <c r="J30" s="98"/>
      <c r="K30" s="98"/>
      <c r="L30" s="98"/>
      <c r="M30" s="98"/>
      <c r="N30" s="98"/>
      <c r="O30" s="98"/>
      <c r="P30" s="98"/>
    </row>
    <row r="31" spans="1:19" ht="20.100000000000001" customHeight="1" x14ac:dyDescent="0.3">
      <c r="A31" s="228"/>
      <c r="B31" s="231" t="s">
        <v>58</v>
      </c>
      <c r="C31" s="130">
        <v>0</v>
      </c>
      <c r="D31" s="130">
        <v>0</v>
      </c>
      <c r="E31" s="130">
        <v>0</v>
      </c>
      <c r="F31" s="237"/>
      <c r="G31" s="98"/>
      <c r="H31" s="98"/>
      <c r="I31" s="98"/>
      <c r="J31" s="98"/>
      <c r="K31" s="98"/>
      <c r="L31" s="98"/>
      <c r="M31" s="98"/>
      <c r="N31" s="98"/>
      <c r="O31" s="98"/>
      <c r="P31" s="98"/>
    </row>
    <row r="32" spans="1:19" ht="20.100000000000001" customHeight="1" x14ac:dyDescent="0.3">
      <c r="A32" s="228"/>
      <c r="B32" s="232" t="s">
        <v>59</v>
      </c>
      <c r="C32" s="130">
        <v>0</v>
      </c>
      <c r="D32" s="130">
        <v>0</v>
      </c>
      <c r="E32" s="130">
        <v>0</v>
      </c>
      <c r="F32" s="237"/>
      <c r="G32" s="98"/>
      <c r="H32" s="98"/>
      <c r="I32" s="98"/>
      <c r="J32" s="98"/>
      <c r="K32" s="98"/>
      <c r="L32" s="98"/>
      <c r="M32" s="98"/>
      <c r="N32" s="98"/>
      <c r="O32" s="98"/>
      <c r="P32" s="98"/>
    </row>
    <row r="33" spans="1:16" x14ac:dyDescent="0.3">
      <c r="A33" s="228"/>
      <c r="B33" s="231" t="s">
        <v>60</v>
      </c>
      <c r="C33" s="130">
        <v>0</v>
      </c>
      <c r="D33" s="130">
        <v>0</v>
      </c>
      <c r="E33" s="130">
        <v>0</v>
      </c>
      <c r="F33" s="237"/>
      <c r="G33" s="98"/>
      <c r="H33" s="98"/>
      <c r="I33" s="98"/>
      <c r="J33" s="98"/>
      <c r="K33" s="98"/>
      <c r="L33" s="98"/>
      <c r="M33" s="98"/>
      <c r="N33" s="98"/>
      <c r="O33" s="98"/>
      <c r="P33" s="98"/>
    </row>
    <row r="34" spans="1:16" ht="33.75" customHeight="1" x14ac:dyDescent="0.3">
      <c r="A34" s="228"/>
      <c r="B34" s="232" t="s">
        <v>61</v>
      </c>
      <c r="C34" s="128">
        <v>0</v>
      </c>
      <c r="D34" s="128">
        <v>0</v>
      </c>
      <c r="E34" s="128">
        <v>0</v>
      </c>
      <c r="F34" s="237"/>
      <c r="G34" s="98"/>
      <c r="H34" s="98"/>
      <c r="I34" s="98"/>
      <c r="J34" s="98"/>
      <c r="K34" s="98"/>
      <c r="L34" s="98"/>
      <c r="M34" s="98"/>
      <c r="N34" s="98"/>
      <c r="O34" s="98"/>
      <c r="P34" s="98"/>
    </row>
    <row r="35" spans="1:16" ht="34.5" x14ac:dyDescent="0.3">
      <c r="A35" s="228"/>
      <c r="B35" s="234" t="s">
        <v>62</v>
      </c>
      <c r="C35" s="236" t="s">
        <v>63</v>
      </c>
      <c r="D35" s="236" t="s">
        <v>64</v>
      </c>
      <c r="E35" s="236" t="s">
        <v>65</v>
      </c>
      <c r="F35" s="98"/>
      <c r="G35" s="98"/>
      <c r="H35" s="98"/>
      <c r="I35" s="98"/>
      <c r="J35" s="98"/>
      <c r="K35" s="98"/>
      <c r="L35" s="98"/>
      <c r="M35" s="98"/>
      <c r="N35" s="98"/>
      <c r="O35" s="98"/>
      <c r="P35" s="98"/>
    </row>
    <row r="36" spans="1:16" ht="51" customHeight="1" x14ac:dyDescent="0.3">
      <c r="A36" s="228"/>
      <c r="B36" s="232" t="s">
        <v>66</v>
      </c>
      <c r="C36" s="170">
        <f>SUM(C19:C34)</f>
        <v>0</v>
      </c>
      <c r="D36" s="170">
        <f>SUM(D19:D34)</f>
        <v>0</v>
      </c>
      <c r="E36" s="170">
        <f>SUM(E19:E34)</f>
        <v>0</v>
      </c>
      <c r="F36" s="98"/>
      <c r="G36" s="98"/>
      <c r="H36" s="98"/>
      <c r="I36" s="98"/>
      <c r="J36" s="98"/>
      <c r="K36" s="98"/>
      <c r="L36" s="98"/>
      <c r="M36" s="98"/>
      <c r="N36" s="98"/>
      <c r="O36" s="98"/>
      <c r="P36" s="98"/>
    </row>
    <row r="37" spans="1:16" ht="23.85" customHeight="1" x14ac:dyDescent="0.3">
      <c r="A37" s="228"/>
      <c r="B37" s="232" t="s">
        <v>67</v>
      </c>
      <c r="C37" s="422">
        <f>C36-(SUM(C38:C39))</f>
        <v>0</v>
      </c>
      <c r="D37" s="422">
        <f>D36-(SUM(D38:D39))</f>
        <v>0</v>
      </c>
      <c r="E37" s="422">
        <f t="shared" ref="E37" si="0">E36-(SUM(E38:E39))</f>
        <v>0</v>
      </c>
      <c r="F37" s="98"/>
      <c r="G37" s="98"/>
      <c r="H37" s="98"/>
      <c r="I37" s="98"/>
      <c r="J37" s="98"/>
      <c r="K37" s="98"/>
      <c r="L37" s="98"/>
      <c r="M37" s="98"/>
      <c r="N37" s="98"/>
      <c r="O37" s="98"/>
      <c r="P37" s="98"/>
    </row>
    <row r="38" spans="1:16" ht="50.1" customHeight="1" x14ac:dyDescent="0.3">
      <c r="A38" s="228"/>
      <c r="B38" s="238" t="s">
        <v>68</v>
      </c>
      <c r="C38" s="239">
        <f>SUM('1. BH CoC Expenditures'!D44,'1. BH CoC Expenditures'!G44)</f>
        <v>0</v>
      </c>
      <c r="D38" s="239">
        <f>SUM('1. BH CoC Expenditures'!E44,'1. BH CoC Expenditures'!H44)</f>
        <v>0</v>
      </c>
      <c r="E38" s="239">
        <f>SUM('1. BH CoC Expenditures'!F44,'1. BH CoC Expenditures'!I44)</f>
        <v>0</v>
      </c>
      <c r="F38" s="98"/>
      <c r="G38" s="98"/>
      <c r="H38" s="98"/>
      <c r="I38" s="98"/>
      <c r="J38" s="98"/>
      <c r="K38" s="98"/>
      <c r="L38" s="98"/>
      <c r="M38" s="98"/>
      <c r="N38" s="98"/>
      <c r="O38" s="98"/>
      <c r="P38" s="98"/>
    </row>
    <row r="39" spans="1:16" ht="34.5" x14ac:dyDescent="0.3">
      <c r="A39" s="228"/>
      <c r="B39" s="238" t="s">
        <v>69</v>
      </c>
      <c r="C39" s="240">
        <f>'2. Other County Expenditures'!C24</f>
        <v>0</v>
      </c>
      <c r="D39" s="240">
        <f>'2. Other County Expenditures'!D24</f>
        <v>0</v>
      </c>
      <c r="E39" s="240">
        <f>'2. Other County Expenditures'!E24</f>
        <v>0</v>
      </c>
      <c r="F39" s="98"/>
      <c r="G39" s="98"/>
      <c r="H39" s="98"/>
      <c r="I39" s="98"/>
      <c r="J39" s="98"/>
      <c r="K39" s="98"/>
      <c r="L39" s="98"/>
      <c r="M39" s="98"/>
      <c r="N39" s="98"/>
      <c r="O39" s="98"/>
      <c r="P39" s="98"/>
    </row>
    <row r="40" spans="1:16" hidden="1" x14ac:dyDescent="0.3">
      <c r="C40" s="98"/>
      <c r="D40" s="98"/>
      <c r="E40" s="98"/>
      <c r="F40" s="98"/>
      <c r="G40" s="98"/>
      <c r="H40" s="98"/>
      <c r="I40" s="98"/>
      <c r="J40" s="98"/>
      <c r="K40" s="98"/>
      <c r="L40" s="98"/>
      <c r="M40" s="98"/>
      <c r="N40" s="98"/>
      <c r="O40" s="98"/>
      <c r="P40" s="98"/>
    </row>
    <row r="41" spans="1:16" hidden="1" x14ac:dyDescent="0.3">
      <c r="C41" s="98"/>
      <c r="D41" s="98"/>
      <c r="E41" s="98"/>
      <c r="F41" s="98"/>
      <c r="G41" s="98"/>
      <c r="H41" s="98"/>
      <c r="I41" s="98"/>
      <c r="J41" s="98"/>
      <c r="K41" s="98"/>
      <c r="L41" s="98"/>
      <c r="M41" s="98"/>
      <c r="N41" s="98"/>
      <c r="O41" s="98"/>
      <c r="P41" s="98"/>
    </row>
    <row r="42" spans="1:16" hidden="1" x14ac:dyDescent="0.3">
      <c r="C42" s="98"/>
      <c r="D42" s="98"/>
      <c r="E42" s="98"/>
      <c r="F42" s="98"/>
      <c r="G42" s="98"/>
      <c r="H42" s="98"/>
      <c r="I42" s="98"/>
      <c r="J42" s="98"/>
      <c r="K42" s="98"/>
      <c r="L42" s="98"/>
      <c r="M42" s="98"/>
      <c r="N42" s="98"/>
      <c r="O42" s="98"/>
      <c r="P42" s="98"/>
    </row>
    <row r="43" spans="1:16" hidden="1" x14ac:dyDescent="0.3">
      <c r="C43" s="98"/>
      <c r="D43" s="98"/>
      <c r="E43" s="98"/>
      <c r="F43" s="98"/>
      <c r="G43" s="98"/>
      <c r="H43" s="98"/>
      <c r="I43" s="98"/>
      <c r="J43" s="98"/>
      <c r="K43" s="98"/>
      <c r="L43" s="98"/>
      <c r="M43" s="98"/>
      <c r="N43" s="98"/>
      <c r="O43" s="98"/>
      <c r="P43" s="98"/>
    </row>
    <row r="44" spans="1:16" hidden="1" x14ac:dyDescent="0.3">
      <c r="C44" s="98"/>
      <c r="D44" s="98"/>
      <c r="E44" s="98"/>
      <c r="F44" s="98"/>
      <c r="G44" s="98"/>
      <c r="H44" s="98"/>
      <c r="I44" s="98"/>
      <c r="J44" s="98"/>
      <c r="K44" s="98"/>
      <c r="L44" s="98"/>
      <c r="M44" s="98"/>
      <c r="N44" s="98"/>
      <c r="O44" s="98"/>
      <c r="P44" s="98"/>
    </row>
    <row r="45" spans="1:16" hidden="1" x14ac:dyDescent="0.3">
      <c r="C45" s="98"/>
      <c r="D45" s="98"/>
      <c r="E45" s="98"/>
      <c r="F45" s="98"/>
      <c r="G45" s="98"/>
      <c r="H45" s="98"/>
      <c r="I45" s="98"/>
      <c r="J45" s="98"/>
      <c r="K45" s="98"/>
      <c r="L45" s="98"/>
      <c r="M45" s="98"/>
      <c r="N45" s="98"/>
      <c r="O45" s="98"/>
      <c r="P45" s="98"/>
    </row>
    <row r="46" spans="1:16" hidden="1" x14ac:dyDescent="0.3">
      <c r="C46" s="98"/>
      <c r="D46" s="98"/>
      <c r="E46" s="98"/>
      <c r="F46" s="98"/>
      <c r="G46" s="98"/>
      <c r="H46" s="98"/>
      <c r="I46" s="98"/>
      <c r="J46" s="98"/>
      <c r="K46" s="98"/>
      <c r="L46" s="98"/>
      <c r="M46" s="98"/>
      <c r="N46" s="98"/>
      <c r="O46" s="98"/>
      <c r="P46" s="98"/>
    </row>
    <row r="47" spans="1:16" hidden="1" x14ac:dyDescent="0.3">
      <c r="C47" s="98"/>
      <c r="D47" s="98"/>
      <c r="E47" s="98"/>
      <c r="F47" s="98"/>
      <c r="G47" s="98"/>
      <c r="H47" s="98"/>
      <c r="I47" s="98"/>
      <c r="J47" s="98"/>
      <c r="K47" s="98"/>
      <c r="L47" s="98"/>
      <c r="M47" s="98"/>
      <c r="N47" s="98"/>
      <c r="O47" s="98"/>
      <c r="P47" s="98"/>
    </row>
    <row r="48" spans="1:16" hidden="1" x14ac:dyDescent="0.3">
      <c r="C48" s="98"/>
      <c r="D48" s="98"/>
      <c r="E48" s="98"/>
      <c r="F48" s="98"/>
      <c r="G48" s="98"/>
      <c r="H48" s="98"/>
      <c r="I48" s="98"/>
      <c r="J48" s="98"/>
      <c r="K48" s="98"/>
      <c r="L48" s="98"/>
      <c r="M48" s="98"/>
      <c r="N48" s="98"/>
      <c r="O48" s="98"/>
      <c r="P48" s="98"/>
    </row>
    <row r="49" spans="3:16" hidden="1" x14ac:dyDescent="0.3">
      <c r="C49" s="98"/>
      <c r="D49" s="98"/>
      <c r="E49" s="98"/>
      <c r="F49" s="98"/>
      <c r="G49" s="98"/>
      <c r="H49" s="98"/>
      <c r="I49" s="98"/>
      <c r="J49" s="98"/>
      <c r="K49" s="98"/>
      <c r="L49" s="98"/>
      <c r="M49" s="98"/>
      <c r="N49" s="98"/>
      <c r="O49" s="98"/>
      <c r="P49" s="98"/>
    </row>
    <row r="50" spans="3:16" hidden="1" x14ac:dyDescent="0.3">
      <c r="C50" s="98"/>
      <c r="D50" s="98"/>
      <c r="E50" s="98"/>
      <c r="F50" s="98"/>
      <c r="G50" s="98"/>
      <c r="H50" s="98"/>
      <c r="I50" s="98"/>
      <c r="J50" s="98"/>
      <c r="K50" s="98"/>
      <c r="L50" s="98"/>
      <c r="M50" s="98"/>
      <c r="N50" s="98"/>
      <c r="O50" s="98"/>
      <c r="P50" s="98"/>
    </row>
    <row r="51" spans="3:16" hidden="1" x14ac:dyDescent="0.3">
      <c r="C51" s="98"/>
      <c r="D51" s="98"/>
      <c r="E51" s="98"/>
      <c r="F51" s="98"/>
      <c r="G51" s="98"/>
      <c r="H51" s="98"/>
      <c r="I51" s="98"/>
      <c r="J51" s="98"/>
      <c r="K51" s="98"/>
      <c r="L51" s="98"/>
      <c r="M51" s="98"/>
      <c r="N51" s="98"/>
      <c r="O51" s="98"/>
      <c r="P51" s="98"/>
    </row>
    <row r="52" spans="3:16" hidden="1" x14ac:dyDescent="0.3">
      <c r="C52" s="98"/>
      <c r="D52" s="98"/>
      <c r="E52" s="98"/>
      <c r="F52" s="98"/>
      <c r="G52" s="98"/>
      <c r="H52" s="98"/>
      <c r="I52" s="98"/>
      <c r="J52" s="98"/>
      <c r="K52" s="98"/>
      <c r="L52" s="98"/>
      <c r="M52" s="98"/>
      <c r="N52" s="98"/>
      <c r="O52" s="98"/>
      <c r="P52" s="98"/>
    </row>
    <row r="53" spans="3:16" hidden="1" x14ac:dyDescent="0.3">
      <c r="C53" s="98"/>
      <c r="D53" s="98"/>
      <c r="E53" s="98"/>
      <c r="F53" s="98"/>
      <c r="G53" s="98"/>
      <c r="H53" s="98"/>
      <c r="I53" s="98"/>
      <c r="J53" s="98"/>
      <c r="K53" s="98"/>
      <c r="L53" s="98"/>
      <c r="M53" s="98"/>
      <c r="N53" s="98"/>
      <c r="O53" s="98"/>
      <c r="P53" s="98"/>
    </row>
    <row r="54" spans="3:16" hidden="1" x14ac:dyDescent="0.3">
      <c r="C54" s="98"/>
      <c r="D54" s="98"/>
      <c r="E54" s="98"/>
      <c r="F54" s="98"/>
      <c r="G54" s="98"/>
      <c r="H54" s="98"/>
      <c r="I54" s="98"/>
      <c r="J54" s="98"/>
      <c r="K54" s="98"/>
      <c r="L54" s="98"/>
      <c r="M54" s="98"/>
      <c r="N54" s="98"/>
      <c r="O54" s="98"/>
      <c r="P54" s="98"/>
    </row>
    <row r="55" spans="3:16" s="131" customFormat="1" hidden="1" x14ac:dyDescent="0.3">
      <c r="C55" s="241"/>
      <c r="D55" s="241"/>
      <c r="E55" s="241"/>
      <c r="F55" s="241"/>
      <c r="G55" s="241"/>
      <c r="H55" s="241"/>
      <c r="I55" s="241"/>
      <c r="J55" s="241"/>
      <c r="K55" s="241"/>
      <c r="L55" s="241"/>
      <c r="M55" s="241"/>
      <c r="N55" s="241"/>
      <c r="O55" s="241"/>
      <c r="P55" s="241"/>
    </row>
    <row r="56" spans="3:16" hidden="1" x14ac:dyDescent="0.3">
      <c r="C56" s="98"/>
      <c r="D56" s="98"/>
      <c r="E56" s="98"/>
      <c r="F56" s="98"/>
      <c r="G56" s="98"/>
      <c r="H56" s="98"/>
      <c r="I56" s="98"/>
      <c r="J56" s="98"/>
      <c r="K56" s="98"/>
      <c r="L56" s="98"/>
      <c r="M56" s="98"/>
      <c r="N56" s="98"/>
      <c r="O56" s="98"/>
      <c r="P56" s="98"/>
    </row>
    <row r="57" spans="3:16" hidden="1" x14ac:dyDescent="0.3">
      <c r="C57" s="98"/>
      <c r="D57" s="98"/>
      <c r="E57" s="98"/>
      <c r="F57" s="98"/>
      <c r="G57" s="98"/>
      <c r="H57" s="98"/>
      <c r="I57" s="98"/>
      <c r="J57" s="98"/>
      <c r="K57" s="98"/>
      <c r="L57" s="98"/>
      <c r="M57" s="98"/>
      <c r="N57" s="98"/>
      <c r="O57" s="98"/>
      <c r="P57" s="98"/>
    </row>
    <row r="58" spans="3:16" hidden="1" x14ac:dyDescent="0.3">
      <c r="C58" s="241"/>
      <c r="D58" s="241"/>
      <c r="E58" s="241"/>
      <c r="F58" s="241"/>
      <c r="G58" s="241"/>
      <c r="H58" s="241"/>
      <c r="I58" s="241"/>
      <c r="J58" s="241"/>
      <c r="K58" s="241"/>
      <c r="L58" s="241"/>
      <c r="M58" s="241"/>
      <c r="N58" s="241"/>
      <c r="O58" s="241"/>
      <c r="P58" s="241"/>
    </row>
    <row r="61" spans="3:16" ht="25.5" hidden="1" customHeight="1" x14ac:dyDescent="0.3"/>
    <row r="62" spans="3:16" ht="67.5" hidden="1" customHeight="1" x14ac:dyDescent="0.3"/>
    <row r="63" spans="3:16" ht="34.5" hidden="1" customHeight="1" x14ac:dyDescent="0.3"/>
    <row r="65" s="126" customFormat="1" hidden="1" x14ac:dyDescent="0.3"/>
    <row r="66" s="126" customFormat="1" hidden="1" x14ac:dyDescent="0.3"/>
    <row r="67" s="126" customFormat="1" hidden="1" x14ac:dyDescent="0.3"/>
    <row r="68" s="126" customFormat="1" hidden="1" x14ac:dyDescent="0.3"/>
    <row r="69" s="126" customFormat="1" hidden="1" x14ac:dyDescent="0.3"/>
  </sheetData>
  <sheetProtection sheet="1" objects="1" scenarios="1" selectLockedCells="1"/>
  <protectedRanges>
    <protectedRange sqref="C19:E29 C31:E34" name="Range1"/>
    <protectedRange sqref="C37:E37" name="Range2"/>
  </protectedRanges>
  <mergeCells count="1">
    <mergeCell ref="B17:E17"/>
  </mergeCells>
  <phoneticPr fontId="19" type="noConversion"/>
  <dataValidations count="1">
    <dataValidation type="whole" operator="greaterThanOrEqual" allowBlank="1" showInputMessage="1" showErrorMessage="1" sqref="C19:E29 C31:E34 C37:E37" xr:uid="{0264336D-BC5B-4AC8-B163-B0BE3F165D3F}">
      <formula1>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DF027-06B0-4BDD-9048-AD11F35D83A1}">
  <sheetPr codeName="Sheet5"/>
  <dimension ref="A1:M105"/>
  <sheetViews>
    <sheetView showGridLines="0" topLeftCell="B12" zoomScaleNormal="100" workbookViewId="0">
      <selection activeCell="B102" sqref="B102"/>
    </sheetView>
  </sheetViews>
  <sheetFormatPr defaultColWidth="9.140625" defaultRowHeight="15" x14ac:dyDescent="0.25"/>
  <cols>
    <col min="1" max="1" width="2.140625" style="4" customWidth="1"/>
    <col min="2" max="2" width="56.140625" style="4" customWidth="1"/>
    <col min="3" max="7" width="16.140625" style="4" customWidth="1"/>
    <col min="8" max="16384" width="9.140625" style="4"/>
  </cols>
  <sheetData>
    <row r="1" spans="1:13" x14ac:dyDescent="0.25">
      <c r="B1" s="478" t="s">
        <v>1</v>
      </c>
      <c r="C1" s="479"/>
      <c r="D1" s="479"/>
      <c r="E1" s="479"/>
      <c r="F1" s="479"/>
      <c r="G1" s="480"/>
      <c r="H1" s="69"/>
    </row>
    <row r="2" spans="1:13" x14ac:dyDescent="0.25">
      <c r="A2" s="6"/>
      <c r="B2" s="481" t="s">
        <v>70</v>
      </c>
      <c r="C2" s="482"/>
      <c r="D2" s="482"/>
      <c r="E2" s="482"/>
      <c r="F2" s="482"/>
      <c r="G2" s="483"/>
      <c r="H2" s="70"/>
      <c r="I2" s="11"/>
      <c r="J2" s="11"/>
      <c r="K2" s="11" t="s">
        <v>71</v>
      </c>
      <c r="L2" s="11"/>
      <c r="M2" s="11"/>
    </row>
    <row r="3" spans="1:13" ht="14.85" customHeight="1" x14ac:dyDescent="0.25">
      <c r="A3" s="17"/>
      <c r="B3" s="484" t="s">
        <v>72</v>
      </c>
      <c r="C3" s="485"/>
      <c r="D3" s="485"/>
      <c r="E3" s="485"/>
      <c r="F3" s="485"/>
      <c r="G3" s="486"/>
      <c r="H3" s="70"/>
    </row>
    <row r="4" spans="1:13" ht="32.1" customHeight="1" x14ac:dyDescent="0.25">
      <c r="A4" s="18"/>
      <c r="B4" s="484" t="s">
        <v>73</v>
      </c>
      <c r="C4" s="485"/>
      <c r="D4" s="485"/>
      <c r="E4" s="485"/>
      <c r="F4" s="485"/>
      <c r="G4" s="486"/>
      <c r="H4" s="70"/>
    </row>
    <row r="5" spans="1:13" s="34" customFormat="1" ht="15.75" customHeight="1" x14ac:dyDescent="0.25">
      <c r="A5" s="82"/>
      <c r="B5" s="484" t="s">
        <v>74</v>
      </c>
      <c r="C5" s="485"/>
      <c r="D5" s="485"/>
      <c r="E5" s="485"/>
      <c r="F5" s="485"/>
      <c r="G5" s="486"/>
      <c r="H5" s="83"/>
    </row>
    <row r="6" spans="1:13" s="34" customFormat="1" ht="14.85" customHeight="1" x14ac:dyDescent="0.25">
      <c r="A6" s="80"/>
      <c r="B6" s="487" t="s">
        <v>75</v>
      </c>
      <c r="C6" s="488"/>
      <c r="D6" s="488"/>
      <c r="E6" s="488"/>
      <c r="F6" s="488"/>
      <c r="G6" s="489"/>
      <c r="H6" s="81"/>
    </row>
    <row r="7" spans="1:13" ht="14.85" customHeight="1" x14ac:dyDescent="0.25">
      <c r="A7" s="6"/>
      <c r="B7" s="487" t="s">
        <v>76</v>
      </c>
      <c r="C7" s="488"/>
      <c r="D7" s="488"/>
      <c r="E7" s="488"/>
      <c r="F7" s="488"/>
      <c r="G7" s="489"/>
      <c r="H7" s="71"/>
    </row>
    <row r="8" spans="1:13" s="34" customFormat="1" x14ac:dyDescent="0.25">
      <c r="A8" s="80"/>
      <c r="B8" s="487" t="s">
        <v>77</v>
      </c>
      <c r="C8" s="488"/>
      <c r="D8" s="488"/>
      <c r="E8" s="488"/>
      <c r="F8" s="488"/>
      <c r="G8" s="489"/>
      <c r="H8" s="81"/>
    </row>
    <row r="9" spans="1:13" ht="14.85" customHeight="1" x14ac:dyDescent="0.25">
      <c r="A9" s="6"/>
      <c r="B9" s="487" t="s">
        <v>78</v>
      </c>
      <c r="C9" s="488"/>
      <c r="D9" s="488"/>
      <c r="E9" s="488"/>
      <c r="F9" s="488"/>
      <c r="G9" s="489"/>
      <c r="H9" s="71"/>
    </row>
    <row r="10" spans="1:13" ht="30.6" customHeight="1" x14ac:dyDescent="0.25">
      <c r="A10" s="6"/>
      <c r="B10" s="481" t="s">
        <v>79</v>
      </c>
      <c r="C10" s="482"/>
      <c r="D10" s="482"/>
      <c r="E10" s="482"/>
      <c r="F10" s="482"/>
      <c r="G10" s="483"/>
      <c r="H10" s="70"/>
    </row>
    <row r="11" spans="1:13" x14ac:dyDescent="0.25">
      <c r="A11" s="6"/>
      <c r="B11" s="490" t="s">
        <v>80</v>
      </c>
      <c r="C11" s="491"/>
      <c r="D11" s="491"/>
      <c r="E11" s="491"/>
      <c r="F11" s="491"/>
      <c r="G11" s="491"/>
    </row>
    <row r="12" spans="1:13" ht="59.1" customHeight="1" x14ac:dyDescent="0.25">
      <c r="A12" s="6"/>
      <c r="B12" s="97" t="s">
        <v>81</v>
      </c>
      <c r="C12" s="475" t="s">
        <v>82</v>
      </c>
      <c r="D12" s="476"/>
      <c r="E12" s="477"/>
      <c r="F12" s="475" t="s">
        <v>83</v>
      </c>
      <c r="G12" s="477"/>
    </row>
    <row r="13" spans="1:13" ht="45" x14ac:dyDescent="0.25">
      <c r="A13" s="6"/>
      <c r="B13" s="1"/>
      <c r="C13" s="2" t="s">
        <v>84</v>
      </c>
      <c r="D13" s="2" t="s">
        <v>85</v>
      </c>
      <c r="E13" s="2" t="s">
        <v>86</v>
      </c>
      <c r="F13" s="2" t="s">
        <v>13</v>
      </c>
      <c r="G13" s="2" t="s">
        <v>87</v>
      </c>
    </row>
    <row r="14" spans="1:13" ht="15.75" x14ac:dyDescent="0.25">
      <c r="A14" s="6"/>
      <c r="B14" s="25" t="s">
        <v>88</v>
      </c>
      <c r="C14" s="25"/>
      <c r="D14" s="25"/>
      <c r="E14" s="52"/>
      <c r="F14" s="25"/>
      <c r="G14" s="25"/>
    </row>
    <row r="15" spans="1:13" ht="15.75" x14ac:dyDescent="0.25">
      <c r="A15" s="6"/>
      <c r="B15" s="20" t="s">
        <v>89</v>
      </c>
      <c r="C15" s="13"/>
      <c r="D15" s="51"/>
      <c r="E15" s="13"/>
      <c r="F15" s="13"/>
      <c r="G15" s="13"/>
    </row>
    <row r="16" spans="1:13" x14ac:dyDescent="0.25">
      <c r="A16" s="6"/>
      <c r="B16" s="27" t="s">
        <v>90</v>
      </c>
      <c r="C16" s="28">
        <v>0</v>
      </c>
      <c r="D16" s="53">
        <v>0</v>
      </c>
      <c r="E16" s="30">
        <v>0</v>
      </c>
    </row>
    <row r="17" spans="1:7" x14ac:dyDescent="0.25">
      <c r="A17" s="6"/>
      <c r="B17" s="8" t="s">
        <v>91</v>
      </c>
      <c r="C17" s="28">
        <v>0</v>
      </c>
      <c r="D17" s="53">
        <v>0</v>
      </c>
      <c r="E17" s="30">
        <v>0</v>
      </c>
    </row>
    <row r="18" spans="1:7" ht="45" x14ac:dyDescent="0.25">
      <c r="A18" s="6"/>
      <c r="B18" s="8" t="s">
        <v>92</v>
      </c>
      <c r="C18" s="28">
        <v>0</v>
      </c>
      <c r="D18" s="53">
        <v>0</v>
      </c>
      <c r="E18" s="30">
        <v>0</v>
      </c>
      <c r="G18" s="92" t="s">
        <v>93</v>
      </c>
    </row>
    <row r="19" spans="1:7" x14ac:dyDescent="0.25">
      <c r="A19" s="19"/>
      <c r="B19" s="8" t="s">
        <v>94</v>
      </c>
      <c r="C19" s="28">
        <v>0</v>
      </c>
      <c r="D19" s="53">
        <v>0</v>
      </c>
      <c r="E19" s="30">
        <v>0</v>
      </c>
    </row>
    <row r="20" spans="1:7" x14ac:dyDescent="0.25">
      <c r="A20" s="19"/>
      <c r="B20" s="8" t="s">
        <v>95</v>
      </c>
      <c r="C20" s="28">
        <v>0</v>
      </c>
      <c r="D20" s="53">
        <v>0</v>
      </c>
      <c r="E20" s="30">
        <v>0</v>
      </c>
    </row>
    <row r="21" spans="1:7" ht="75" x14ac:dyDescent="0.25">
      <c r="A21" s="19"/>
      <c r="B21" s="8" t="s">
        <v>96</v>
      </c>
      <c r="C21" s="28">
        <v>0</v>
      </c>
      <c r="D21" s="53">
        <v>0</v>
      </c>
      <c r="E21" s="30">
        <v>0</v>
      </c>
      <c r="G21" s="92" t="s">
        <v>97</v>
      </c>
    </row>
    <row r="22" spans="1:7" x14ac:dyDescent="0.25">
      <c r="A22" s="19"/>
      <c r="B22" s="8" t="s">
        <v>98</v>
      </c>
      <c r="C22" s="28">
        <v>0</v>
      </c>
      <c r="D22" s="53">
        <v>0</v>
      </c>
      <c r="E22" s="30">
        <v>0</v>
      </c>
    </row>
    <row r="23" spans="1:7" x14ac:dyDescent="0.25">
      <c r="A23" s="19"/>
      <c r="B23" s="66" t="s">
        <v>99</v>
      </c>
      <c r="C23" s="73">
        <v>0</v>
      </c>
      <c r="D23" s="74">
        <v>0</v>
      </c>
      <c r="E23" s="75">
        <v>0</v>
      </c>
    </row>
    <row r="24" spans="1:7" ht="105" x14ac:dyDescent="0.25">
      <c r="A24" s="19"/>
      <c r="B24" s="8" t="s">
        <v>100</v>
      </c>
      <c r="C24" s="28">
        <v>0</v>
      </c>
      <c r="D24" s="53">
        <v>0</v>
      </c>
      <c r="E24" s="30">
        <v>0</v>
      </c>
      <c r="G24" s="92" t="s">
        <v>101</v>
      </c>
    </row>
    <row r="25" spans="1:7" x14ac:dyDescent="0.25">
      <c r="A25" s="19"/>
      <c r="B25" s="8" t="s">
        <v>102</v>
      </c>
      <c r="C25" s="28">
        <v>0</v>
      </c>
      <c r="D25" s="53">
        <v>0</v>
      </c>
      <c r="E25" s="30">
        <v>0</v>
      </c>
    </row>
    <row r="26" spans="1:7" x14ac:dyDescent="0.25">
      <c r="A26" s="19"/>
      <c r="B26" s="8" t="s">
        <v>103</v>
      </c>
      <c r="C26" s="62">
        <v>0</v>
      </c>
      <c r="D26" s="63">
        <v>0</v>
      </c>
      <c r="E26" s="64">
        <v>0</v>
      </c>
      <c r="F26" s="50"/>
      <c r="G26" s="50"/>
    </row>
    <row r="27" spans="1:7" x14ac:dyDescent="0.25">
      <c r="A27" s="6"/>
      <c r="B27" s="8" t="s">
        <v>104</v>
      </c>
      <c r="C27" s="62">
        <v>0</v>
      </c>
      <c r="D27" s="63">
        <v>0</v>
      </c>
      <c r="E27" s="64">
        <v>0</v>
      </c>
      <c r="F27" s="50"/>
      <c r="G27" s="50"/>
    </row>
    <row r="28" spans="1:7" ht="30" x14ac:dyDescent="0.25">
      <c r="A28" s="6"/>
      <c r="B28" s="31" t="s">
        <v>105</v>
      </c>
      <c r="C28" s="93"/>
      <c r="D28" s="63"/>
      <c r="E28" s="94"/>
      <c r="F28" s="48" t="s">
        <v>106</v>
      </c>
      <c r="G28" s="49"/>
    </row>
    <row r="29" spans="1:7" x14ac:dyDescent="0.25">
      <c r="A29" s="6"/>
      <c r="B29" s="31" t="s">
        <v>107</v>
      </c>
      <c r="C29" s="32"/>
      <c r="D29" s="32"/>
      <c r="E29" s="42"/>
      <c r="F29" s="37"/>
    </row>
    <row r="30" spans="1:7" ht="30" x14ac:dyDescent="0.25">
      <c r="A30" s="18"/>
      <c r="B30" s="8" t="s">
        <v>108</v>
      </c>
      <c r="C30" s="15">
        <v>0</v>
      </c>
      <c r="D30" s="14">
        <v>0</v>
      </c>
      <c r="E30" s="36">
        <v>0</v>
      </c>
      <c r="F30" s="37"/>
    </row>
    <row r="31" spans="1:7" ht="30" x14ac:dyDescent="0.25">
      <c r="A31" s="18"/>
      <c r="B31" s="91" t="s">
        <v>109</v>
      </c>
      <c r="C31" s="15">
        <v>0</v>
      </c>
      <c r="D31" s="14">
        <v>0</v>
      </c>
      <c r="E31" s="36">
        <v>0</v>
      </c>
      <c r="F31" s="37"/>
    </row>
    <row r="32" spans="1:7" x14ac:dyDescent="0.25">
      <c r="A32" s="6"/>
      <c r="B32" s="91" t="s">
        <v>110</v>
      </c>
      <c r="C32" s="15">
        <v>0</v>
      </c>
      <c r="D32" s="14">
        <v>0</v>
      </c>
      <c r="E32" s="36">
        <v>0</v>
      </c>
      <c r="F32" s="37"/>
    </row>
    <row r="33" spans="1:7" x14ac:dyDescent="0.25">
      <c r="A33" s="6"/>
      <c r="B33" s="8" t="s">
        <v>111</v>
      </c>
      <c r="C33" s="15">
        <v>0</v>
      </c>
      <c r="D33" s="14">
        <v>0</v>
      </c>
      <c r="E33" s="36">
        <v>0</v>
      </c>
      <c r="F33" s="37"/>
    </row>
    <row r="34" spans="1:7" x14ac:dyDescent="0.25">
      <c r="A34" s="6"/>
      <c r="B34" s="31" t="s">
        <v>112</v>
      </c>
      <c r="C34" s="54"/>
      <c r="D34" s="55"/>
      <c r="E34" s="56"/>
      <c r="F34" s="37"/>
    </row>
    <row r="35" spans="1:7" ht="30" x14ac:dyDescent="0.25">
      <c r="A35" s="6"/>
      <c r="B35" s="76" t="s">
        <v>113</v>
      </c>
      <c r="C35" s="77">
        <v>0</v>
      </c>
      <c r="D35" s="78">
        <v>0</v>
      </c>
      <c r="E35" s="79">
        <v>0</v>
      </c>
      <c r="F35" s="37"/>
    </row>
    <row r="36" spans="1:7" x14ac:dyDescent="0.25">
      <c r="A36" s="6"/>
      <c r="B36" s="8" t="s">
        <v>114</v>
      </c>
      <c r="C36" s="77">
        <v>0</v>
      </c>
      <c r="D36" s="78">
        <v>0</v>
      </c>
      <c r="E36" s="79">
        <v>0</v>
      </c>
      <c r="F36" s="37"/>
    </row>
    <row r="37" spans="1:7" ht="30" x14ac:dyDescent="0.25">
      <c r="A37" s="6"/>
      <c r="B37" s="22" t="s">
        <v>115</v>
      </c>
      <c r="C37" s="16"/>
      <c r="D37" s="16"/>
      <c r="E37" s="38"/>
      <c r="F37" s="37"/>
    </row>
    <row r="38" spans="1:7" ht="30" x14ac:dyDescent="0.25">
      <c r="A38" s="6"/>
      <c r="B38" s="23" t="s">
        <v>116</v>
      </c>
      <c r="C38" s="35" t="e">
        <f>C22/C32</f>
        <v>#DIV/0!</v>
      </c>
      <c r="D38" s="35" t="e">
        <f>D22/D32</f>
        <v>#DIV/0!</v>
      </c>
      <c r="E38" s="35" t="e">
        <f>E22/E32</f>
        <v>#DIV/0!</v>
      </c>
      <c r="F38" s="41"/>
      <c r="G38" s="40"/>
    </row>
    <row r="39" spans="1:7" ht="14.85" customHeight="1" x14ac:dyDescent="0.25">
      <c r="A39" s="6"/>
      <c r="B39" s="23" t="s">
        <v>117</v>
      </c>
      <c r="C39" s="35" t="e">
        <f>C30/C32</f>
        <v>#DIV/0!</v>
      </c>
      <c r="D39" s="35" t="e">
        <f>D30/D32</f>
        <v>#DIV/0!</v>
      </c>
      <c r="E39" s="35" t="e">
        <f>E30/E32</f>
        <v>#DIV/0!</v>
      </c>
      <c r="F39" s="41"/>
      <c r="G39" s="40"/>
    </row>
    <row r="40" spans="1:7" ht="15.75" x14ac:dyDescent="0.25">
      <c r="A40" s="6"/>
      <c r="B40" s="25" t="s">
        <v>118</v>
      </c>
      <c r="C40" s="26"/>
      <c r="D40" s="26"/>
      <c r="E40" s="26"/>
      <c r="F40" s="39"/>
      <c r="G40" s="72"/>
    </row>
    <row r="41" spans="1:7" ht="15.75" x14ac:dyDescent="0.25">
      <c r="A41" s="6"/>
      <c r="B41" s="20" t="s">
        <v>119</v>
      </c>
      <c r="C41" s="13"/>
      <c r="D41" s="13"/>
      <c r="E41" s="13"/>
      <c r="F41" s="13"/>
      <c r="G41" s="13"/>
    </row>
    <row r="42" spans="1:7" x14ac:dyDescent="0.25">
      <c r="A42" s="6"/>
      <c r="B42" s="7" t="s">
        <v>120</v>
      </c>
      <c r="C42" s="15">
        <v>0</v>
      </c>
      <c r="D42" s="15">
        <v>0</v>
      </c>
      <c r="E42" s="15">
        <v>0</v>
      </c>
      <c r="F42" s="1" t="s">
        <v>16</v>
      </c>
      <c r="G42" s="1" t="s">
        <v>16</v>
      </c>
    </row>
    <row r="43" spans="1:7" x14ac:dyDescent="0.25">
      <c r="A43" s="6"/>
      <c r="B43" s="7" t="s">
        <v>121</v>
      </c>
      <c r="C43" s="15">
        <v>0</v>
      </c>
      <c r="D43" s="15">
        <v>0</v>
      </c>
      <c r="E43" s="15">
        <v>0</v>
      </c>
      <c r="F43" s="1" t="s">
        <v>16</v>
      </c>
      <c r="G43" s="1" t="s">
        <v>16</v>
      </c>
    </row>
    <row r="44" spans="1:7" x14ac:dyDescent="0.25">
      <c r="A44" s="6"/>
      <c r="B44" s="7" t="s">
        <v>122</v>
      </c>
      <c r="C44" s="15">
        <v>0</v>
      </c>
      <c r="D44" s="15">
        <v>0</v>
      </c>
      <c r="E44" s="15">
        <v>0</v>
      </c>
      <c r="F44" s="1" t="s">
        <v>16</v>
      </c>
      <c r="G44" s="1" t="s">
        <v>16</v>
      </c>
    </row>
    <row r="45" spans="1:7" x14ac:dyDescent="0.25">
      <c r="A45" s="19"/>
      <c r="B45" s="7" t="s">
        <v>123</v>
      </c>
      <c r="C45" s="15">
        <v>0</v>
      </c>
      <c r="D45" s="15">
        <v>0</v>
      </c>
      <c r="E45" s="15">
        <v>0</v>
      </c>
      <c r="F45" s="1" t="s">
        <v>16</v>
      </c>
      <c r="G45" s="1" t="s">
        <v>16</v>
      </c>
    </row>
    <row r="46" spans="1:7" x14ac:dyDescent="0.25">
      <c r="A46" s="19"/>
      <c r="B46" s="7" t="s">
        <v>124</v>
      </c>
      <c r="C46" s="15">
        <v>0</v>
      </c>
      <c r="D46" s="15">
        <v>0</v>
      </c>
      <c r="E46" s="15">
        <v>0</v>
      </c>
      <c r="F46" s="1" t="s">
        <v>16</v>
      </c>
      <c r="G46" s="1" t="s">
        <v>16</v>
      </c>
    </row>
    <row r="47" spans="1:7" ht="30" x14ac:dyDescent="0.25">
      <c r="A47" s="19"/>
      <c r="B47" s="7" t="s">
        <v>125</v>
      </c>
      <c r="C47" s="15">
        <v>0</v>
      </c>
      <c r="D47" s="15">
        <v>0</v>
      </c>
      <c r="E47" s="15">
        <v>0</v>
      </c>
      <c r="F47" s="1" t="s">
        <v>16</v>
      </c>
      <c r="G47" s="1" t="s">
        <v>16</v>
      </c>
    </row>
    <row r="48" spans="1:7" x14ac:dyDescent="0.25">
      <c r="A48" s="19"/>
      <c r="B48" s="9" t="s">
        <v>126</v>
      </c>
      <c r="C48" s="15">
        <v>0</v>
      </c>
      <c r="D48" s="15">
        <v>0</v>
      </c>
      <c r="E48" s="15">
        <v>0</v>
      </c>
      <c r="F48" s="1" t="s">
        <v>16</v>
      </c>
      <c r="G48" s="1" t="s">
        <v>16</v>
      </c>
    </row>
    <row r="49" spans="1:7" x14ac:dyDescent="0.25">
      <c r="A49" s="19"/>
      <c r="B49" s="8" t="s">
        <v>127</v>
      </c>
      <c r="C49" s="15">
        <v>0</v>
      </c>
      <c r="D49" s="15">
        <v>0</v>
      </c>
      <c r="E49" s="15">
        <v>0</v>
      </c>
      <c r="F49" s="1" t="s">
        <v>16</v>
      </c>
      <c r="G49" s="1" t="s">
        <v>16</v>
      </c>
    </row>
    <row r="50" spans="1:7" x14ac:dyDescent="0.25">
      <c r="A50" s="19"/>
      <c r="B50" s="10" t="s">
        <v>128</v>
      </c>
      <c r="C50" s="15">
        <v>0</v>
      </c>
      <c r="D50" s="15">
        <v>0</v>
      </c>
      <c r="E50" s="15">
        <v>0</v>
      </c>
      <c r="F50" s="1" t="s">
        <v>16</v>
      </c>
      <c r="G50" s="1" t="s">
        <v>16</v>
      </c>
    </row>
    <row r="51" spans="1:7" ht="30" x14ac:dyDescent="0.25">
      <c r="A51" s="19"/>
      <c r="B51" s="10" t="s">
        <v>129</v>
      </c>
      <c r="C51" s="15">
        <v>0</v>
      </c>
      <c r="D51" s="15">
        <v>0</v>
      </c>
      <c r="E51" s="15">
        <v>0</v>
      </c>
      <c r="F51" s="1" t="s">
        <v>16</v>
      </c>
      <c r="G51" s="1" t="s">
        <v>16</v>
      </c>
    </row>
    <row r="52" spans="1:7" ht="30" x14ac:dyDescent="0.25">
      <c r="A52" s="19"/>
      <c r="B52" s="8" t="s">
        <v>130</v>
      </c>
      <c r="C52" s="15">
        <v>0</v>
      </c>
      <c r="D52" s="15">
        <v>0</v>
      </c>
      <c r="E52" s="15">
        <v>0</v>
      </c>
      <c r="F52" s="1" t="s">
        <v>16</v>
      </c>
      <c r="G52" s="1" t="s">
        <v>16</v>
      </c>
    </row>
    <row r="53" spans="1:7" x14ac:dyDescent="0.25">
      <c r="A53" s="19"/>
      <c r="B53" s="8" t="s">
        <v>131</v>
      </c>
      <c r="C53" s="15">
        <v>0</v>
      </c>
      <c r="D53" s="15">
        <v>0</v>
      </c>
      <c r="E53" s="15">
        <v>0</v>
      </c>
      <c r="F53" s="1" t="s">
        <v>16</v>
      </c>
      <c r="G53" s="1" t="s">
        <v>16</v>
      </c>
    </row>
    <row r="54" spans="1:7" ht="30" x14ac:dyDescent="0.25">
      <c r="A54" s="18"/>
      <c r="B54" s="8" t="s">
        <v>132</v>
      </c>
      <c r="C54" s="15">
        <v>0</v>
      </c>
      <c r="D54" s="15">
        <v>0</v>
      </c>
      <c r="E54" s="15">
        <v>0</v>
      </c>
      <c r="F54" s="33" t="s">
        <v>16</v>
      </c>
      <c r="G54" s="33" t="s">
        <v>16</v>
      </c>
    </row>
    <row r="55" spans="1:7" ht="15.75" x14ac:dyDescent="0.25">
      <c r="A55" s="18"/>
      <c r="B55" s="8" t="s">
        <v>100</v>
      </c>
      <c r="C55" s="28">
        <v>0</v>
      </c>
      <c r="D55" s="29">
        <v>0</v>
      </c>
      <c r="E55" s="30">
        <v>0</v>
      </c>
      <c r="F55" s="1" t="s">
        <v>16</v>
      </c>
      <c r="G55" s="1" t="s">
        <v>16</v>
      </c>
    </row>
    <row r="56" spans="1:7" x14ac:dyDescent="0.25">
      <c r="A56" s="6"/>
      <c r="B56" s="8" t="s">
        <v>102</v>
      </c>
      <c r="C56" s="57"/>
      <c r="D56" s="29"/>
      <c r="E56" s="58"/>
      <c r="F56" s="47"/>
      <c r="G56" s="1"/>
    </row>
    <row r="57" spans="1:7" x14ac:dyDescent="0.25">
      <c r="A57" s="6"/>
      <c r="B57" s="31" t="s">
        <v>133</v>
      </c>
      <c r="C57" s="32"/>
      <c r="D57" s="32"/>
      <c r="E57" s="42"/>
      <c r="F57" s="44"/>
      <c r="G57" s="43"/>
    </row>
    <row r="58" spans="1:7" x14ac:dyDescent="0.25">
      <c r="A58" s="6"/>
      <c r="B58" s="8" t="s">
        <v>134</v>
      </c>
      <c r="C58" s="15">
        <v>0</v>
      </c>
      <c r="D58" s="15">
        <v>0</v>
      </c>
      <c r="E58" s="36">
        <v>0</v>
      </c>
      <c r="F58" s="37"/>
    </row>
    <row r="59" spans="1:7" x14ac:dyDescent="0.25">
      <c r="A59" s="6"/>
      <c r="B59" s="8" t="s">
        <v>135</v>
      </c>
      <c r="C59" s="15">
        <v>0</v>
      </c>
      <c r="D59" s="15">
        <v>0</v>
      </c>
      <c r="E59" s="36">
        <v>0</v>
      </c>
      <c r="F59" s="37"/>
    </row>
    <row r="60" spans="1:7" x14ac:dyDescent="0.25">
      <c r="A60" s="6"/>
      <c r="B60" s="8" t="s">
        <v>136</v>
      </c>
      <c r="C60" s="15">
        <v>0</v>
      </c>
      <c r="D60" s="15">
        <v>0</v>
      </c>
      <c r="E60" s="36">
        <v>0</v>
      </c>
      <c r="F60" s="37"/>
    </row>
    <row r="61" spans="1:7" x14ac:dyDescent="0.25">
      <c r="A61" s="6"/>
      <c r="B61" s="31" t="s">
        <v>137</v>
      </c>
      <c r="C61" s="54"/>
      <c r="D61" s="54"/>
      <c r="E61" s="56"/>
      <c r="F61" s="37"/>
    </row>
    <row r="62" spans="1:7" x14ac:dyDescent="0.25">
      <c r="A62" s="6"/>
      <c r="B62" s="8" t="s">
        <v>138</v>
      </c>
      <c r="C62" s="77"/>
      <c r="D62" s="77"/>
      <c r="E62" s="79"/>
      <c r="F62" s="37"/>
    </row>
    <row r="63" spans="1:7" x14ac:dyDescent="0.25">
      <c r="A63" s="6"/>
      <c r="B63" s="8" t="s">
        <v>139</v>
      </c>
      <c r="C63" s="77">
        <v>0</v>
      </c>
      <c r="D63" s="77">
        <v>0</v>
      </c>
      <c r="E63" s="79">
        <v>0</v>
      </c>
      <c r="F63" s="37"/>
    </row>
    <row r="64" spans="1:7" ht="15.75" x14ac:dyDescent="0.25">
      <c r="A64" s="6"/>
      <c r="B64" s="25" t="s">
        <v>140</v>
      </c>
      <c r="C64" s="26"/>
      <c r="D64" s="26"/>
      <c r="E64" s="26"/>
      <c r="F64" s="68"/>
      <c r="G64" s="72"/>
    </row>
    <row r="65" spans="1:7" ht="15.75" x14ac:dyDescent="0.25">
      <c r="A65" s="6"/>
      <c r="B65" s="20" t="s">
        <v>141</v>
      </c>
      <c r="C65" s="13"/>
      <c r="D65" s="13"/>
      <c r="E65" s="13"/>
      <c r="F65" s="51"/>
      <c r="G65" s="13"/>
    </row>
    <row r="66" spans="1:7" x14ac:dyDescent="0.25">
      <c r="A66" s="6"/>
      <c r="B66" s="8" t="s">
        <v>142</v>
      </c>
      <c r="C66" s="15">
        <v>0</v>
      </c>
      <c r="D66" s="15">
        <v>0</v>
      </c>
      <c r="E66" s="15">
        <v>0</v>
      </c>
      <c r="F66" s="45" t="s">
        <v>16</v>
      </c>
      <c r="G66" s="1" t="s">
        <v>16</v>
      </c>
    </row>
    <row r="67" spans="1:7" ht="30" x14ac:dyDescent="0.25">
      <c r="A67" s="6"/>
      <c r="B67" s="8" t="s">
        <v>143</v>
      </c>
      <c r="C67" s="15">
        <v>0</v>
      </c>
      <c r="D67" s="15">
        <v>0</v>
      </c>
      <c r="E67" s="15">
        <v>0</v>
      </c>
      <c r="F67" s="45" t="s">
        <v>16</v>
      </c>
      <c r="G67" s="1" t="s">
        <v>16</v>
      </c>
    </row>
    <row r="68" spans="1:7" x14ac:dyDescent="0.25">
      <c r="A68" s="6"/>
      <c r="B68" s="8" t="s">
        <v>144</v>
      </c>
      <c r="C68" s="15">
        <v>0</v>
      </c>
      <c r="D68" s="15">
        <v>0</v>
      </c>
      <c r="E68" s="15">
        <v>0</v>
      </c>
      <c r="F68" s="45" t="s">
        <v>16</v>
      </c>
      <c r="G68" s="1" t="s">
        <v>16</v>
      </c>
    </row>
    <row r="69" spans="1:7" x14ac:dyDescent="0.25">
      <c r="A69" s="6"/>
      <c r="B69" s="21" t="s">
        <v>145</v>
      </c>
      <c r="C69" s="15">
        <v>0</v>
      </c>
      <c r="D69" s="15">
        <v>0</v>
      </c>
      <c r="E69" s="15">
        <v>0</v>
      </c>
      <c r="F69" s="45" t="s">
        <v>16</v>
      </c>
      <c r="G69" s="1" t="s">
        <v>16</v>
      </c>
    </row>
    <row r="70" spans="1:7" x14ac:dyDescent="0.25">
      <c r="A70" s="6"/>
      <c r="B70" s="8" t="s">
        <v>146</v>
      </c>
      <c r="C70" s="15">
        <v>0</v>
      </c>
      <c r="D70" s="15">
        <v>0</v>
      </c>
      <c r="E70" s="15">
        <v>0</v>
      </c>
      <c r="F70" s="45" t="s">
        <v>16</v>
      </c>
      <c r="G70" s="1" t="s">
        <v>16</v>
      </c>
    </row>
    <row r="71" spans="1:7" x14ac:dyDescent="0.25">
      <c r="A71" s="6"/>
      <c r="B71" s="8" t="s">
        <v>147</v>
      </c>
      <c r="C71" s="15">
        <v>0</v>
      </c>
      <c r="D71" s="15">
        <v>0</v>
      </c>
      <c r="E71" s="15">
        <v>0</v>
      </c>
      <c r="F71" s="45" t="s">
        <v>16</v>
      </c>
      <c r="G71" s="1" t="s">
        <v>16</v>
      </c>
    </row>
    <row r="72" spans="1:7" x14ac:dyDescent="0.25">
      <c r="A72" s="6"/>
      <c r="B72" s="21" t="s">
        <v>148</v>
      </c>
      <c r="C72" s="15">
        <v>0</v>
      </c>
      <c r="D72" s="15">
        <v>0</v>
      </c>
      <c r="E72" s="15">
        <v>0</v>
      </c>
      <c r="F72" s="45" t="s">
        <v>16</v>
      </c>
      <c r="G72" s="1" t="s">
        <v>16</v>
      </c>
    </row>
    <row r="73" spans="1:7" x14ac:dyDescent="0.25">
      <c r="A73" s="6"/>
      <c r="B73" s="21" t="s">
        <v>149</v>
      </c>
      <c r="C73" s="15">
        <v>0</v>
      </c>
      <c r="D73" s="15">
        <v>0</v>
      </c>
      <c r="E73" s="15">
        <v>0</v>
      </c>
      <c r="F73" s="45" t="s">
        <v>16</v>
      </c>
      <c r="G73" s="1" t="s">
        <v>16</v>
      </c>
    </row>
    <row r="74" spans="1:7" x14ac:dyDescent="0.25">
      <c r="A74" s="6"/>
      <c r="B74" s="8" t="s">
        <v>150</v>
      </c>
      <c r="C74" s="15">
        <v>0</v>
      </c>
      <c r="D74" s="15">
        <v>0</v>
      </c>
      <c r="E74" s="15">
        <v>0</v>
      </c>
      <c r="F74" s="45" t="s">
        <v>16</v>
      </c>
      <c r="G74" s="1" t="s">
        <v>16</v>
      </c>
    </row>
    <row r="75" spans="1:7" x14ac:dyDescent="0.25">
      <c r="A75" s="6"/>
      <c r="B75" s="21" t="s">
        <v>151</v>
      </c>
      <c r="C75" s="15">
        <v>0</v>
      </c>
      <c r="D75" s="15">
        <v>0</v>
      </c>
      <c r="E75" s="15">
        <v>0</v>
      </c>
      <c r="F75" s="45" t="s">
        <v>16</v>
      </c>
      <c r="G75" s="1" t="s">
        <v>16</v>
      </c>
    </row>
    <row r="76" spans="1:7" x14ac:dyDescent="0.25">
      <c r="A76" s="6"/>
      <c r="B76" s="21" t="s">
        <v>152</v>
      </c>
      <c r="C76" s="15">
        <v>0</v>
      </c>
      <c r="D76" s="15">
        <v>0</v>
      </c>
      <c r="E76" s="15">
        <v>0</v>
      </c>
      <c r="F76" s="45" t="s">
        <v>16</v>
      </c>
      <c r="G76" s="1" t="s">
        <v>16</v>
      </c>
    </row>
    <row r="77" spans="1:7" x14ac:dyDescent="0.25">
      <c r="A77" s="6"/>
      <c r="B77" s="8" t="s">
        <v>153</v>
      </c>
      <c r="C77" s="15">
        <v>0</v>
      </c>
      <c r="D77" s="15">
        <v>0</v>
      </c>
      <c r="E77" s="15">
        <v>0</v>
      </c>
      <c r="F77" s="45" t="s">
        <v>16</v>
      </c>
      <c r="G77" s="1" t="s">
        <v>16</v>
      </c>
    </row>
    <row r="78" spans="1:7" x14ac:dyDescent="0.25">
      <c r="A78" s="6"/>
      <c r="B78" s="8" t="s">
        <v>100</v>
      </c>
      <c r="C78" s="15">
        <v>0</v>
      </c>
      <c r="D78" s="15">
        <v>0</v>
      </c>
      <c r="E78" s="15">
        <v>0</v>
      </c>
      <c r="F78" s="45" t="s">
        <v>16</v>
      </c>
      <c r="G78" s="1" t="s">
        <v>16</v>
      </c>
    </row>
    <row r="79" spans="1:7" x14ac:dyDescent="0.25">
      <c r="A79" s="6"/>
      <c r="B79" s="8" t="s">
        <v>102</v>
      </c>
      <c r="C79" s="15"/>
      <c r="D79" s="15"/>
      <c r="E79" s="36"/>
      <c r="F79" s="47"/>
      <c r="G79" s="1"/>
    </row>
    <row r="80" spans="1:7" x14ac:dyDescent="0.25">
      <c r="A80" s="6"/>
      <c r="B80" s="31" t="s">
        <v>154</v>
      </c>
      <c r="C80" s="32"/>
      <c r="D80" s="32"/>
      <c r="E80" s="42"/>
      <c r="F80" s="44"/>
      <c r="G80" s="43"/>
    </row>
    <row r="81" spans="1:6" x14ac:dyDescent="0.25">
      <c r="A81" s="6"/>
      <c r="B81" s="8" t="s">
        <v>155</v>
      </c>
      <c r="C81" s="15">
        <v>0</v>
      </c>
      <c r="D81" s="15">
        <v>0</v>
      </c>
      <c r="E81" s="36">
        <v>0</v>
      </c>
      <c r="F81" s="37"/>
    </row>
    <row r="82" spans="1:6" x14ac:dyDescent="0.25">
      <c r="A82" s="6"/>
      <c r="B82" s="8" t="s">
        <v>156</v>
      </c>
      <c r="C82" s="15">
        <v>0</v>
      </c>
      <c r="D82" s="15">
        <v>0</v>
      </c>
      <c r="E82" s="36">
        <v>0</v>
      </c>
      <c r="F82" s="37"/>
    </row>
    <row r="83" spans="1:6" x14ac:dyDescent="0.25">
      <c r="A83" s="6"/>
      <c r="B83" s="8" t="s">
        <v>157</v>
      </c>
      <c r="C83" s="15">
        <v>0</v>
      </c>
      <c r="D83" s="15">
        <v>0</v>
      </c>
      <c r="E83" s="36">
        <v>0</v>
      </c>
      <c r="F83" s="37"/>
    </row>
    <row r="84" spans="1:6" ht="14.85" customHeight="1" x14ac:dyDescent="0.25">
      <c r="B84" s="31" t="s">
        <v>158</v>
      </c>
      <c r="C84" s="54"/>
      <c r="D84" s="54"/>
      <c r="E84" s="56"/>
      <c r="F84" s="37"/>
    </row>
    <row r="85" spans="1:6" x14ac:dyDescent="0.25">
      <c r="B85" s="8" t="s">
        <v>159</v>
      </c>
      <c r="C85" s="77"/>
      <c r="D85" s="77"/>
      <c r="E85" s="79"/>
      <c r="F85" s="37"/>
    </row>
    <row r="86" spans="1:6" x14ac:dyDescent="0.25">
      <c r="B86" s="8" t="s">
        <v>139</v>
      </c>
      <c r="C86" s="77">
        <v>0</v>
      </c>
      <c r="D86" s="77">
        <v>0</v>
      </c>
      <c r="E86" s="79">
        <v>0</v>
      </c>
      <c r="F86" s="37"/>
    </row>
    <row r="87" spans="1:6" ht="30" x14ac:dyDescent="0.25">
      <c r="B87" s="22" t="s">
        <v>160</v>
      </c>
      <c r="C87" s="5"/>
      <c r="D87" s="5"/>
      <c r="E87" s="46"/>
      <c r="F87" s="37"/>
    </row>
    <row r="88" spans="1:6" ht="30" x14ac:dyDescent="0.25">
      <c r="B88" s="23" t="s">
        <v>161</v>
      </c>
      <c r="C88" s="65" t="e">
        <f>C68/C82</f>
        <v>#DIV/0!</v>
      </c>
      <c r="D88" s="65" t="e">
        <f>D68/D82</f>
        <v>#DIV/0!</v>
      </c>
      <c r="E88" s="65" t="e">
        <f>E68/E82</f>
        <v>#DIV/0!</v>
      </c>
      <c r="F88" s="37"/>
    </row>
    <row r="89" spans="1:6" ht="30" x14ac:dyDescent="0.25">
      <c r="B89" s="23" t="s">
        <v>162</v>
      </c>
      <c r="C89" s="24" t="e">
        <f>C69/C68</f>
        <v>#DIV/0!</v>
      </c>
      <c r="D89" s="24" t="e">
        <f t="shared" ref="D89:E89" si="0">D69/D68</f>
        <v>#DIV/0!</v>
      </c>
      <c r="E89" s="24" t="e">
        <f t="shared" si="0"/>
        <v>#DIV/0!</v>
      </c>
      <c r="F89" s="37"/>
    </row>
    <row r="90" spans="1:6" ht="15.75" x14ac:dyDescent="0.25">
      <c r="B90" s="12" t="s">
        <v>163</v>
      </c>
      <c r="C90" s="5"/>
      <c r="D90" s="5"/>
      <c r="E90" s="46"/>
      <c r="F90" s="37"/>
    </row>
    <row r="91" spans="1:6" x14ac:dyDescent="0.25">
      <c r="B91" s="3" t="s">
        <v>13</v>
      </c>
      <c r="C91" s="1" t="s">
        <v>16</v>
      </c>
      <c r="D91" s="1" t="s">
        <v>16</v>
      </c>
      <c r="E91" s="45" t="s">
        <v>16</v>
      </c>
      <c r="F91" s="37"/>
    </row>
    <row r="92" spans="1:6" x14ac:dyDescent="0.25">
      <c r="B92" s="3" t="s">
        <v>87</v>
      </c>
      <c r="C92" s="1" t="s">
        <v>16</v>
      </c>
      <c r="D92" s="1" t="s">
        <v>16</v>
      </c>
      <c r="E92" s="1" t="s">
        <v>16</v>
      </c>
      <c r="F92" s="37"/>
    </row>
    <row r="93" spans="1:6" ht="15.75" x14ac:dyDescent="0.25">
      <c r="B93" s="59"/>
      <c r="C93" s="60"/>
      <c r="D93" s="60"/>
      <c r="E93" s="60"/>
    </row>
    <row r="94" spans="1:6" x14ac:dyDescent="0.25">
      <c r="B94" s="60"/>
      <c r="C94" s="61"/>
      <c r="D94" s="61"/>
      <c r="E94" s="61"/>
    </row>
    <row r="95" spans="1:6" x14ac:dyDescent="0.25">
      <c r="B95" s="60"/>
      <c r="C95" s="61"/>
      <c r="D95" s="61"/>
      <c r="E95" s="61"/>
    </row>
    <row r="97" spans="2:3" x14ac:dyDescent="0.25">
      <c r="B97" s="84" t="s">
        <v>164</v>
      </c>
    </row>
    <row r="98" spans="2:3" x14ac:dyDescent="0.25">
      <c r="B98" s="85" t="s">
        <v>165</v>
      </c>
    </row>
    <row r="99" spans="2:3" ht="30" x14ac:dyDescent="0.25">
      <c r="B99" s="85" t="s">
        <v>166</v>
      </c>
      <c r="C99" s="4" t="s">
        <v>167</v>
      </c>
    </row>
    <row r="100" spans="2:3" ht="45" x14ac:dyDescent="0.25">
      <c r="B100" s="85" t="s">
        <v>168</v>
      </c>
    </row>
    <row r="101" spans="2:3" ht="45" x14ac:dyDescent="0.25">
      <c r="B101" s="85" t="s">
        <v>169</v>
      </c>
    </row>
    <row r="102" spans="2:3" x14ac:dyDescent="0.25">
      <c r="B102" s="85" t="s">
        <v>170</v>
      </c>
    </row>
    <row r="103" spans="2:3" x14ac:dyDescent="0.25">
      <c r="B103" s="85" t="s">
        <v>171</v>
      </c>
    </row>
    <row r="104" spans="2:3" ht="75" x14ac:dyDescent="0.25">
      <c r="B104" s="85" t="s">
        <v>172</v>
      </c>
    </row>
    <row r="105" spans="2:3" x14ac:dyDescent="0.25">
      <c r="B105" s="85" t="s">
        <v>173</v>
      </c>
    </row>
  </sheetData>
  <mergeCells count="13">
    <mergeCell ref="C12:E12"/>
    <mergeCell ref="B1:G1"/>
    <mergeCell ref="B2:G2"/>
    <mergeCell ref="B3:G3"/>
    <mergeCell ref="B4:G4"/>
    <mergeCell ref="B5:G5"/>
    <mergeCell ref="B6:G6"/>
    <mergeCell ref="B7:G7"/>
    <mergeCell ref="B8:G8"/>
    <mergeCell ref="B9:G9"/>
    <mergeCell ref="B10:G10"/>
    <mergeCell ref="F12:G12"/>
    <mergeCell ref="B11:G11"/>
  </mergeCells>
  <pageMargins left="0.7" right="0.7" top="0.75" bottom="0.75" header="0.3" footer="0.3"/>
  <pageSetup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B49F-027A-4631-83C4-4CD03C1F82C3}">
  <dimension ref="A1:AA106"/>
  <sheetViews>
    <sheetView showGridLines="0" zoomScale="80" zoomScaleNormal="80" workbookViewId="0"/>
  </sheetViews>
  <sheetFormatPr defaultColWidth="0" defaultRowHeight="0" customHeight="1" zeroHeight="1" x14ac:dyDescent="0.3"/>
  <cols>
    <col min="1" max="1" width="4.85546875" style="132" customWidth="1"/>
    <col min="2" max="2" width="58.140625" style="132" customWidth="1"/>
    <col min="3" max="3" width="48" style="129" customWidth="1"/>
    <col min="4" max="4" width="48.140625" style="129" customWidth="1"/>
    <col min="5" max="5" width="44.28515625" style="129" bestFit="1" customWidth="1"/>
    <col min="6" max="6" width="44.28515625" style="129" customWidth="1"/>
    <col min="7" max="7" width="70.28515625" style="132" hidden="1" customWidth="1"/>
    <col min="8" max="8" width="44.28515625" style="132" hidden="1" customWidth="1"/>
    <col min="9" max="9" width="51.28515625" style="132" hidden="1" customWidth="1"/>
    <col min="10" max="11" width="44.28515625" style="132" hidden="1" customWidth="1"/>
    <col min="12" max="12" width="59.28515625" style="132" hidden="1" customWidth="1"/>
    <col min="13" max="13" width="44.28515625" style="129" hidden="1" customWidth="1"/>
    <col min="14" max="14" width="85" style="129" hidden="1" customWidth="1"/>
    <col min="15" max="15" width="44.28515625" style="129" hidden="1" customWidth="1"/>
    <col min="16" max="16" width="63.140625" style="129" hidden="1" customWidth="1"/>
    <col min="17" max="25" width="8.28515625" style="132" hidden="1" customWidth="1"/>
    <col min="26" max="27" width="8.28515625" style="129" hidden="1" customWidth="1"/>
    <col min="28" max="16384" width="9" style="129" hidden="1"/>
  </cols>
  <sheetData>
    <row r="1" spans="1:16" ht="17.25" x14ac:dyDescent="0.3">
      <c r="A1" s="173" t="s">
        <v>0</v>
      </c>
      <c r="B1" s="243" t="s">
        <v>1</v>
      </c>
      <c r="C1" s="452"/>
      <c r="D1" s="452"/>
      <c r="E1" s="452"/>
      <c r="F1" s="452"/>
      <c r="G1" s="245"/>
      <c r="H1" s="245"/>
      <c r="I1" s="245"/>
      <c r="J1" s="245"/>
      <c r="K1" s="245"/>
      <c r="L1" s="245"/>
      <c r="M1" s="246"/>
      <c r="N1" s="246"/>
      <c r="O1" s="246"/>
      <c r="P1" s="246"/>
    </row>
    <row r="2" spans="1:16" ht="17.25" x14ac:dyDescent="0.3">
      <c r="A2" s="291"/>
      <c r="B2" s="244" t="s">
        <v>174</v>
      </c>
      <c r="C2" s="452"/>
      <c r="D2" s="452"/>
      <c r="E2" s="452"/>
      <c r="F2" s="452"/>
      <c r="G2" s="245"/>
      <c r="H2" s="245"/>
      <c r="I2" s="245"/>
      <c r="J2" s="245"/>
      <c r="K2" s="245"/>
      <c r="L2" s="245"/>
      <c r="M2" s="246"/>
      <c r="N2" s="246"/>
      <c r="O2" s="246"/>
      <c r="P2" s="246"/>
    </row>
    <row r="3" spans="1:16" ht="17.25" x14ac:dyDescent="0.3">
      <c r="A3" s="291"/>
      <c r="B3" s="244" t="s">
        <v>355</v>
      </c>
      <c r="C3" s="452"/>
      <c r="D3" s="452"/>
      <c r="E3" s="452"/>
      <c r="F3" s="452"/>
      <c r="G3" s="245"/>
      <c r="H3" s="245"/>
      <c r="I3" s="245"/>
      <c r="J3" s="245"/>
      <c r="K3" s="245"/>
      <c r="L3" s="245"/>
      <c r="M3" s="246"/>
      <c r="N3" s="246"/>
      <c r="O3" s="246"/>
      <c r="P3" s="246"/>
    </row>
    <row r="4" spans="1:16" ht="17.25" x14ac:dyDescent="0.3">
      <c r="A4" s="291"/>
      <c r="B4" s="244" t="s">
        <v>356</v>
      </c>
      <c r="C4" s="452"/>
      <c r="D4" s="452"/>
      <c r="E4" s="452"/>
      <c r="F4" s="452"/>
      <c r="G4" s="245"/>
      <c r="H4" s="245"/>
      <c r="I4" s="245"/>
      <c r="J4" s="245"/>
      <c r="K4" s="245"/>
      <c r="L4" s="245"/>
      <c r="M4" s="246"/>
      <c r="N4" s="246"/>
      <c r="O4" s="246"/>
      <c r="P4" s="246"/>
    </row>
    <row r="5" spans="1:16" ht="17.25" x14ac:dyDescent="0.3">
      <c r="A5" s="291"/>
      <c r="B5" s="244" t="s">
        <v>357</v>
      </c>
      <c r="C5" s="452"/>
      <c r="D5" s="452"/>
      <c r="E5" s="452"/>
      <c r="F5" s="452"/>
      <c r="G5" s="245"/>
      <c r="H5" s="245"/>
      <c r="I5" s="245"/>
      <c r="J5" s="245"/>
      <c r="K5" s="245"/>
      <c r="L5" s="245"/>
      <c r="M5" s="246"/>
      <c r="N5" s="246"/>
      <c r="O5" s="246"/>
      <c r="P5" s="246"/>
    </row>
    <row r="6" spans="1:16" ht="17.25" x14ac:dyDescent="0.3">
      <c r="A6" s="291"/>
      <c r="B6" s="244" t="s">
        <v>358</v>
      </c>
      <c r="C6" s="452"/>
      <c r="D6" s="452"/>
      <c r="E6" s="452"/>
      <c r="F6" s="452"/>
      <c r="G6" s="245"/>
      <c r="H6" s="245"/>
      <c r="I6" s="245"/>
      <c r="J6" s="245"/>
      <c r="K6" s="245"/>
      <c r="L6" s="245"/>
      <c r="M6" s="246"/>
      <c r="N6" s="246"/>
      <c r="O6" s="246"/>
      <c r="P6" s="246"/>
    </row>
    <row r="7" spans="1:16" ht="17.25" x14ac:dyDescent="0.3">
      <c r="A7" s="291"/>
      <c r="B7" s="243" t="s">
        <v>359</v>
      </c>
      <c r="C7" s="452"/>
      <c r="D7" s="452"/>
      <c r="E7" s="452"/>
      <c r="F7" s="452"/>
      <c r="G7" s="245"/>
      <c r="H7" s="245"/>
      <c r="I7" s="245"/>
      <c r="J7" s="245"/>
      <c r="K7" s="245"/>
      <c r="L7" s="245"/>
      <c r="M7" s="246"/>
      <c r="N7" s="246"/>
      <c r="O7" s="246"/>
      <c r="P7" s="246"/>
    </row>
    <row r="8" spans="1:16" ht="17.25" x14ac:dyDescent="0.3">
      <c r="A8" s="291"/>
      <c r="B8" s="243" t="s">
        <v>473</v>
      </c>
      <c r="C8" s="452"/>
      <c r="D8" s="452"/>
      <c r="E8" s="452"/>
      <c r="F8" s="452"/>
      <c r="G8" s="245"/>
      <c r="H8" s="245"/>
      <c r="I8" s="245"/>
      <c r="J8" s="245"/>
      <c r="K8" s="245"/>
      <c r="L8" s="245"/>
      <c r="M8" s="246"/>
      <c r="N8" s="246"/>
      <c r="O8" s="246"/>
      <c r="P8" s="246"/>
    </row>
    <row r="9" spans="1:16" ht="17.25" x14ac:dyDescent="0.3">
      <c r="A9" s="291"/>
      <c r="B9" s="448" t="s">
        <v>474</v>
      </c>
      <c r="C9" s="442"/>
      <c r="D9" s="442"/>
      <c r="E9" s="442"/>
      <c r="F9" s="442"/>
      <c r="G9" s="245"/>
      <c r="H9" s="245"/>
      <c r="I9" s="245"/>
      <c r="J9" s="245"/>
      <c r="K9" s="245"/>
      <c r="L9" s="245"/>
      <c r="M9" s="246"/>
      <c r="N9" s="246"/>
      <c r="O9" s="246"/>
      <c r="P9" s="246"/>
    </row>
    <row r="10" spans="1:16" ht="17.25" x14ac:dyDescent="0.3">
      <c r="A10" s="291"/>
      <c r="B10" s="244" t="s">
        <v>475</v>
      </c>
      <c r="C10" s="442"/>
      <c r="D10" s="442"/>
      <c r="E10" s="442"/>
      <c r="F10" s="442"/>
      <c r="G10" s="245"/>
      <c r="H10" s="245"/>
      <c r="I10" s="245"/>
      <c r="J10" s="245"/>
      <c r="K10" s="245"/>
      <c r="L10" s="245"/>
      <c r="M10" s="246"/>
      <c r="N10" s="246"/>
      <c r="O10" s="246"/>
      <c r="P10" s="246"/>
    </row>
    <row r="11" spans="1:16" ht="17.25" x14ac:dyDescent="0.3">
      <c r="A11" s="291"/>
      <c r="B11" s="244" t="s">
        <v>476</v>
      </c>
      <c r="C11" s="442"/>
      <c r="D11" s="442"/>
      <c r="E11" s="442"/>
      <c r="F11" s="442"/>
      <c r="G11" s="245"/>
      <c r="H11" s="245"/>
      <c r="I11" s="245"/>
      <c r="J11" s="245"/>
      <c r="K11" s="245"/>
      <c r="L11" s="245"/>
      <c r="M11" s="246"/>
      <c r="N11" s="246"/>
      <c r="O11" s="246"/>
      <c r="P11" s="246"/>
    </row>
    <row r="12" spans="1:16" ht="17.25" x14ac:dyDescent="0.3">
      <c r="A12" s="291"/>
      <c r="B12" s="244" t="s">
        <v>477</v>
      </c>
      <c r="C12" s="441"/>
      <c r="D12" s="441"/>
      <c r="E12" s="441"/>
      <c r="F12" s="441"/>
      <c r="G12" s="245"/>
      <c r="H12" s="245"/>
      <c r="I12" s="245"/>
      <c r="J12" s="245"/>
      <c r="K12" s="245"/>
      <c r="L12" s="245"/>
      <c r="M12" s="246"/>
      <c r="N12" s="246"/>
      <c r="O12" s="246"/>
      <c r="P12" s="246"/>
    </row>
    <row r="13" spans="1:16" ht="17.25" x14ac:dyDescent="0.3">
      <c r="A13" s="291"/>
      <c r="B13" s="244" t="s">
        <v>478</v>
      </c>
      <c r="C13" s="441"/>
      <c r="D13" s="441"/>
      <c r="E13" s="441"/>
      <c r="F13" s="441"/>
      <c r="G13" s="245"/>
      <c r="H13" s="245"/>
      <c r="I13" s="245"/>
      <c r="J13" s="245"/>
      <c r="K13" s="245"/>
      <c r="L13" s="245"/>
      <c r="M13" s="246"/>
      <c r="N13" s="246"/>
      <c r="O13" s="246"/>
      <c r="P13" s="246"/>
    </row>
    <row r="14" spans="1:16" ht="17.25" x14ac:dyDescent="0.3">
      <c r="A14" s="291"/>
      <c r="B14" s="244" t="s">
        <v>360</v>
      </c>
      <c r="C14" s="452"/>
      <c r="D14" s="452"/>
      <c r="E14" s="452"/>
      <c r="F14" s="452"/>
      <c r="G14" s="245"/>
      <c r="H14" s="245"/>
      <c r="I14" s="245"/>
      <c r="J14" s="245"/>
      <c r="K14" s="245"/>
      <c r="L14" s="245"/>
      <c r="M14" s="246"/>
      <c r="N14" s="246"/>
      <c r="O14" s="246"/>
      <c r="P14" s="246"/>
    </row>
    <row r="15" spans="1:16" ht="17.25" x14ac:dyDescent="0.3">
      <c r="A15" s="291"/>
      <c r="B15" t="s">
        <v>428</v>
      </c>
      <c r="C15" s="453"/>
      <c r="D15" s="453"/>
      <c r="E15" s="453"/>
      <c r="F15" s="453"/>
      <c r="G15" s="245"/>
      <c r="H15" s="245"/>
      <c r="I15" s="245"/>
      <c r="J15" s="245"/>
      <c r="K15" s="245"/>
      <c r="L15" s="245"/>
      <c r="M15" s="246"/>
      <c r="N15" s="246"/>
      <c r="O15" s="246"/>
      <c r="P15" s="246"/>
    </row>
    <row r="16" spans="1:16" ht="17.25" x14ac:dyDescent="0.3">
      <c r="A16" s="291"/>
      <c r="B16" t="s">
        <v>429</v>
      </c>
      <c r="C16" s="442"/>
      <c r="D16" s="442"/>
      <c r="E16" s="442"/>
      <c r="F16" s="442"/>
      <c r="G16" s="245"/>
      <c r="H16" s="245"/>
      <c r="I16" s="245"/>
      <c r="J16" s="245"/>
      <c r="K16" s="245"/>
      <c r="L16" s="245"/>
      <c r="M16" s="246"/>
      <c r="N16" s="246"/>
      <c r="O16" s="246"/>
      <c r="P16" s="246"/>
    </row>
    <row r="17" spans="1:16" ht="17.25" x14ac:dyDescent="0.3">
      <c r="A17" s="291"/>
      <c r="B17" s="244" t="s">
        <v>361</v>
      </c>
      <c r="C17" s="452"/>
      <c r="D17" s="452"/>
      <c r="E17" s="452"/>
      <c r="F17" s="452"/>
      <c r="G17" s="245"/>
      <c r="H17" s="245"/>
      <c r="I17" s="245"/>
      <c r="J17" s="245"/>
      <c r="K17" s="245"/>
      <c r="L17" s="245"/>
      <c r="M17" s="246"/>
      <c r="N17" s="246"/>
      <c r="O17" s="246"/>
      <c r="P17" s="246"/>
    </row>
    <row r="18" spans="1:16" ht="17.25" x14ac:dyDescent="0.3">
      <c r="A18" s="291"/>
      <c r="B18" s="244" t="s">
        <v>362</v>
      </c>
      <c r="C18" s="452"/>
      <c r="D18" s="452"/>
      <c r="E18" s="452"/>
      <c r="F18" s="452"/>
      <c r="G18" s="245"/>
      <c r="H18" s="245"/>
      <c r="I18" s="245"/>
      <c r="J18" s="245"/>
      <c r="K18" s="245"/>
      <c r="L18" s="245"/>
      <c r="M18" s="246"/>
      <c r="N18" s="246"/>
      <c r="O18" s="246"/>
      <c r="P18" s="246"/>
    </row>
    <row r="19" spans="1:16" ht="17.25" x14ac:dyDescent="0.3">
      <c r="A19" s="291"/>
      <c r="B19" s="244" t="s">
        <v>363</v>
      </c>
      <c r="C19" s="452"/>
      <c r="D19" s="452"/>
      <c r="E19" s="452"/>
      <c r="F19" s="452"/>
      <c r="G19" s="245"/>
      <c r="H19" s="245"/>
      <c r="I19" s="245"/>
      <c r="J19" s="245"/>
      <c r="K19" s="245"/>
      <c r="L19" s="245"/>
      <c r="M19" s="246"/>
      <c r="N19" s="246"/>
      <c r="O19" s="246"/>
      <c r="P19" s="246"/>
    </row>
    <row r="20" spans="1:16" ht="17.25" x14ac:dyDescent="0.3">
      <c r="A20" s="291"/>
      <c r="B20" s="244" t="s">
        <v>364</v>
      </c>
      <c r="C20" s="452"/>
      <c r="D20" s="452"/>
      <c r="E20" s="452"/>
      <c r="F20" s="452"/>
      <c r="G20" s="245"/>
      <c r="H20" s="245"/>
      <c r="I20" s="245"/>
      <c r="J20" s="245"/>
      <c r="K20" s="245"/>
      <c r="L20" s="245"/>
      <c r="M20" s="246"/>
      <c r="N20" s="246"/>
      <c r="O20" s="246"/>
      <c r="P20" s="246"/>
    </row>
    <row r="21" spans="1:16" ht="17.25" hidden="1" customHeight="1" x14ac:dyDescent="0.3">
      <c r="A21" s="291"/>
      <c r="B21" s="244" t="s">
        <v>479</v>
      </c>
      <c r="C21" s="452"/>
      <c r="D21" s="452"/>
      <c r="E21" s="452"/>
      <c r="F21" s="452"/>
      <c r="G21" s="245"/>
      <c r="H21" s="245"/>
      <c r="I21" s="245"/>
      <c r="J21" s="245"/>
      <c r="K21" s="245"/>
      <c r="L21" s="245"/>
      <c r="M21" s="246"/>
      <c r="N21" s="246"/>
      <c r="O21" s="246"/>
      <c r="P21" s="246"/>
    </row>
    <row r="22" spans="1:16" ht="17.25" x14ac:dyDescent="0.3">
      <c r="A22" s="291"/>
      <c r="B22" s="244" t="s">
        <v>481</v>
      </c>
      <c r="C22" s="452"/>
      <c r="D22" s="452"/>
      <c r="E22" s="452"/>
      <c r="F22" s="452"/>
      <c r="G22" s="245"/>
      <c r="H22" s="245"/>
      <c r="I22" s="245"/>
      <c r="J22" s="245"/>
      <c r="K22" s="245"/>
      <c r="L22" s="245"/>
      <c r="M22" s="246"/>
      <c r="N22" s="246"/>
      <c r="O22" s="246"/>
      <c r="P22" s="246"/>
    </row>
    <row r="23" spans="1:16" ht="17.25" x14ac:dyDescent="0.3">
      <c r="A23" s="291"/>
      <c r="B23" s="449" t="s">
        <v>480</v>
      </c>
      <c r="C23" s="454"/>
      <c r="D23" s="454"/>
      <c r="E23" s="454"/>
      <c r="F23" s="454"/>
      <c r="G23" s="245"/>
      <c r="H23" s="245"/>
      <c r="I23" s="245"/>
      <c r="J23" s="245"/>
      <c r="K23" s="245"/>
      <c r="L23" s="245"/>
      <c r="M23" s="246"/>
      <c r="N23" s="246"/>
      <c r="O23" s="246"/>
      <c r="P23" s="246"/>
    </row>
    <row r="24" spans="1:16" ht="17.25" x14ac:dyDescent="0.3">
      <c r="A24" s="291"/>
      <c r="B24" s="450" t="s">
        <v>365</v>
      </c>
      <c r="C24" s="455"/>
      <c r="D24" s="452"/>
      <c r="E24" s="452"/>
      <c r="F24" s="452"/>
      <c r="G24" s="245"/>
      <c r="H24" s="245"/>
      <c r="I24" s="245"/>
      <c r="J24" s="245"/>
      <c r="K24" s="245"/>
      <c r="L24" s="245"/>
      <c r="M24" s="246"/>
      <c r="N24" s="246"/>
      <c r="O24" s="246"/>
      <c r="P24" s="246"/>
    </row>
    <row r="25" spans="1:16" ht="17.25" x14ac:dyDescent="0.3">
      <c r="A25" s="291"/>
      <c r="B25" s="450" t="s">
        <v>366</v>
      </c>
      <c r="C25" s="455"/>
      <c r="D25" s="452"/>
      <c r="E25" s="452"/>
      <c r="F25" s="452"/>
      <c r="G25" s="245"/>
      <c r="H25" s="245"/>
      <c r="I25" s="245"/>
      <c r="J25" s="245"/>
      <c r="K25" s="245"/>
      <c r="L25" s="245"/>
      <c r="M25" s="246"/>
      <c r="N25" s="246"/>
      <c r="O25" s="246"/>
      <c r="P25" s="246"/>
    </row>
    <row r="26" spans="1:16" ht="17.25" customHeight="1" x14ac:dyDescent="0.3">
      <c r="A26" s="291"/>
      <c r="B26" s="450" t="s">
        <v>482</v>
      </c>
      <c r="C26" s="456"/>
      <c r="D26" s="456"/>
      <c r="E26" s="456"/>
      <c r="F26" s="456"/>
      <c r="G26" s="245"/>
      <c r="H26" s="245"/>
      <c r="I26" s="245"/>
      <c r="J26" s="245"/>
      <c r="K26" s="245"/>
      <c r="L26" s="245"/>
      <c r="M26" s="246"/>
      <c r="N26" s="246"/>
      <c r="O26" s="246"/>
      <c r="P26" s="246"/>
    </row>
    <row r="27" spans="1:16" ht="17.25" x14ac:dyDescent="0.3">
      <c r="A27" s="291"/>
      <c r="B27" s="244" t="s">
        <v>483</v>
      </c>
      <c r="C27" s="456"/>
      <c r="D27" s="456"/>
      <c r="E27" s="456"/>
      <c r="F27" s="456"/>
      <c r="G27" s="245"/>
      <c r="H27" s="245"/>
      <c r="I27" s="245"/>
      <c r="J27" s="245"/>
      <c r="K27" s="245"/>
      <c r="L27" s="245"/>
      <c r="M27" s="246"/>
      <c r="N27" s="246"/>
      <c r="O27" s="246"/>
      <c r="P27" s="246"/>
    </row>
    <row r="28" spans="1:16" ht="17.25" x14ac:dyDescent="0.3">
      <c r="A28" s="291"/>
      <c r="B28" s="244" t="s">
        <v>367</v>
      </c>
      <c r="C28" s="452"/>
      <c r="D28" s="452"/>
      <c r="E28" s="452"/>
      <c r="F28" s="452"/>
      <c r="G28" s="245"/>
      <c r="H28" s="245"/>
      <c r="I28" s="245"/>
      <c r="J28" s="245"/>
      <c r="K28" s="245"/>
      <c r="L28" s="245"/>
      <c r="M28" s="246"/>
      <c r="N28" s="246"/>
      <c r="O28" s="246"/>
      <c r="P28" s="246"/>
    </row>
    <row r="29" spans="1:16" ht="17.25" x14ac:dyDescent="0.3">
      <c r="A29" s="291"/>
      <c r="B29" s="244" t="s">
        <v>368</v>
      </c>
      <c r="C29" s="452"/>
      <c r="D29" s="452"/>
      <c r="E29" s="452"/>
      <c r="F29" s="452"/>
      <c r="G29" s="245"/>
      <c r="H29" s="245"/>
      <c r="I29" s="245"/>
      <c r="J29" s="245"/>
      <c r="K29" s="245"/>
      <c r="L29" s="245"/>
      <c r="M29" s="246"/>
      <c r="N29" s="246"/>
      <c r="O29" s="246"/>
      <c r="P29" s="246"/>
    </row>
    <row r="30" spans="1:16" ht="17.25" x14ac:dyDescent="0.3">
      <c r="A30" s="291"/>
      <c r="B30" s="244" t="s">
        <v>369</v>
      </c>
      <c r="C30" s="452"/>
      <c r="D30" s="452"/>
      <c r="E30" s="452"/>
      <c r="F30" s="452"/>
      <c r="G30" s="245"/>
      <c r="H30" s="245"/>
      <c r="I30" s="245"/>
      <c r="J30" s="245"/>
      <c r="K30" s="245"/>
      <c r="L30" s="245"/>
      <c r="M30" s="246"/>
      <c r="N30" s="246"/>
      <c r="O30" s="246"/>
      <c r="P30" s="246"/>
    </row>
    <row r="31" spans="1:16" ht="17.25" x14ac:dyDescent="0.3">
      <c r="A31" s="291"/>
      <c r="B31" s="244" t="s">
        <v>370</v>
      </c>
      <c r="C31" s="452"/>
      <c r="D31" s="452"/>
      <c r="E31" s="452"/>
      <c r="F31" s="452"/>
      <c r="G31" s="245"/>
      <c r="H31" s="245"/>
      <c r="I31" s="245"/>
      <c r="J31" s="245"/>
      <c r="K31" s="245"/>
      <c r="L31" s="245"/>
      <c r="M31" s="246"/>
      <c r="N31" s="246"/>
      <c r="O31" s="246"/>
      <c r="P31" s="246"/>
    </row>
    <row r="32" spans="1:16" ht="17.25" x14ac:dyDescent="0.3">
      <c r="A32" s="291"/>
      <c r="B32" s="244" t="s">
        <v>371</v>
      </c>
      <c r="C32" s="452"/>
      <c r="D32" s="452"/>
      <c r="E32" s="452"/>
      <c r="F32" s="452"/>
      <c r="G32" s="245"/>
      <c r="H32" s="245"/>
      <c r="I32" s="245"/>
      <c r="J32" s="245"/>
      <c r="K32" s="245"/>
      <c r="L32" s="245"/>
      <c r="M32" s="246"/>
      <c r="N32" s="246"/>
      <c r="O32" s="246"/>
      <c r="P32" s="246"/>
    </row>
    <row r="33" spans="1:25" ht="17.25" x14ac:dyDescent="0.3">
      <c r="A33" s="291"/>
      <c r="B33" s="244" t="s">
        <v>372</v>
      </c>
      <c r="C33" s="452"/>
      <c r="D33" s="452"/>
      <c r="E33" s="452"/>
      <c r="F33" s="452"/>
      <c r="G33" s="245"/>
      <c r="H33" s="245"/>
      <c r="I33" s="245"/>
      <c r="J33" s="245"/>
      <c r="K33" s="245"/>
      <c r="L33" s="245"/>
      <c r="M33" s="246"/>
      <c r="N33" s="246"/>
      <c r="O33" s="246"/>
      <c r="P33" s="246"/>
    </row>
    <row r="34" spans="1:25" ht="17.25" customHeight="1" x14ac:dyDescent="0.3">
      <c r="A34" s="291"/>
      <c r="B34" s="243" t="s">
        <v>484</v>
      </c>
      <c r="C34" s="457"/>
      <c r="D34" s="457"/>
      <c r="E34" s="457"/>
      <c r="F34" s="457"/>
      <c r="G34" s="245"/>
      <c r="H34" s="245"/>
      <c r="I34" s="245"/>
      <c r="J34" s="245"/>
      <c r="K34" s="245"/>
      <c r="L34" s="245"/>
      <c r="M34" s="246"/>
      <c r="N34" s="246"/>
      <c r="O34" s="246"/>
      <c r="P34" s="246"/>
    </row>
    <row r="35" spans="1:25" ht="17.25" x14ac:dyDescent="0.3">
      <c r="A35" s="291"/>
      <c r="B35" s="244" t="s">
        <v>485</v>
      </c>
      <c r="C35" s="457"/>
      <c r="D35" s="457"/>
      <c r="E35" s="457"/>
      <c r="F35" s="457"/>
      <c r="G35" s="245"/>
      <c r="H35" s="245"/>
      <c r="I35" s="245"/>
      <c r="J35" s="245"/>
      <c r="K35" s="245"/>
      <c r="L35" s="245"/>
      <c r="M35" s="246"/>
      <c r="N35" s="246"/>
      <c r="O35" s="246"/>
      <c r="P35" s="246"/>
    </row>
    <row r="36" spans="1:25" ht="17.25" x14ac:dyDescent="0.3">
      <c r="A36" s="291"/>
      <c r="B36" s="244" t="s">
        <v>486</v>
      </c>
      <c r="C36" s="457"/>
      <c r="D36" s="457"/>
      <c r="E36" s="457"/>
      <c r="F36" s="457"/>
      <c r="G36" s="245"/>
      <c r="H36" s="245"/>
      <c r="I36" s="245"/>
      <c r="J36" s="245"/>
      <c r="K36" s="245"/>
      <c r="L36" s="245"/>
      <c r="M36" s="246"/>
      <c r="N36" s="246"/>
      <c r="O36" s="246"/>
      <c r="P36" s="246"/>
    </row>
    <row r="37" spans="1:25" ht="18" thickBot="1" x14ac:dyDescent="0.35">
      <c r="A37" s="291"/>
      <c r="B37" s="451" t="s">
        <v>451</v>
      </c>
      <c r="C37" s="458"/>
      <c r="D37" s="458"/>
      <c r="E37" s="458"/>
      <c r="F37" s="458"/>
      <c r="G37" s="245"/>
      <c r="H37" s="245"/>
      <c r="I37" s="245"/>
      <c r="J37" s="245"/>
      <c r="K37" s="245"/>
      <c r="L37" s="245"/>
      <c r="M37" s="246"/>
      <c r="N37" s="246"/>
      <c r="O37" s="246"/>
      <c r="P37" s="246"/>
    </row>
    <row r="38" spans="1:25" s="163" customFormat="1" ht="17.649999999999999" customHeight="1" x14ac:dyDescent="0.3">
      <c r="A38" s="292"/>
      <c r="B38" s="494" t="s">
        <v>175</v>
      </c>
      <c r="C38" s="495"/>
      <c r="D38" s="495"/>
      <c r="E38" s="495"/>
      <c r="F38" s="496"/>
      <c r="G38" s="247"/>
      <c r="H38" s="247"/>
      <c r="I38" s="247"/>
      <c r="J38" s="247"/>
      <c r="K38" s="247"/>
      <c r="L38" s="247"/>
      <c r="M38" s="237"/>
      <c r="N38" s="237"/>
      <c r="O38" s="237"/>
      <c r="P38" s="237"/>
      <c r="Q38" s="248"/>
      <c r="R38" s="248"/>
      <c r="S38" s="248"/>
      <c r="T38" s="248"/>
      <c r="U38" s="248"/>
      <c r="V38" s="248"/>
      <c r="W38" s="248"/>
      <c r="X38" s="248"/>
      <c r="Y38" s="248"/>
    </row>
    <row r="39" spans="1:25" ht="16.350000000000001" customHeight="1" x14ac:dyDescent="0.3">
      <c r="A39" s="292"/>
      <c r="B39" s="497" t="s">
        <v>176</v>
      </c>
      <c r="C39" s="498"/>
      <c r="D39" s="498"/>
      <c r="E39" s="498"/>
      <c r="F39" s="499"/>
      <c r="G39" s="247"/>
      <c r="H39" s="247"/>
      <c r="I39" s="247"/>
      <c r="J39" s="247"/>
      <c r="K39" s="247"/>
      <c r="L39" s="247"/>
      <c r="M39" s="237"/>
      <c r="N39" s="237"/>
      <c r="O39" s="237"/>
      <c r="P39" s="237"/>
    </row>
    <row r="40" spans="1:25" ht="17.649999999999999" customHeight="1" x14ac:dyDescent="0.3">
      <c r="A40" s="292"/>
      <c r="B40" s="304"/>
      <c r="C40" s="249" t="s">
        <v>177</v>
      </c>
      <c r="D40" s="249" t="s">
        <v>178</v>
      </c>
      <c r="E40" s="250" t="s">
        <v>179</v>
      </c>
      <c r="F40" s="249" t="s">
        <v>180</v>
      </c>
      <c r="G40" s="247"/>
      <c r="H40" s="247"/>
      <c r="I40" s="247"/>
      <c r="J40" s="247"/>
      <c r="K40" s="247"/>
      <c r="L40" s="247"/>
      <c r="M40" s="237"/>
      <c r="N40" s="237"/>
      <c r="O40" s="237"/>
      <c r="P40" s="237"/>
    </row>
    <row r="41" spans="1:25" ht="17.649999999999999" customHeight="1" x14ac:dyDescent="0.3">
      <c r="A41" s="292"/>
      <c r="B41" s="470" t="s">
        <v>9</v>
      </c>
      <c r="C41" s="471"/>
      <c r="D41" s="471"/>
      <c r="E41" s="471"/>
      <c r="F41" s="472"/>
      <c r="G41" s="247"/>
      <c r="H41" s="247"/>
      <c r="I41" s="247"/>
      <c r="J41" s="247"/>
      <c r="K41" s="247"/>
      <c r="L41" s="247"/>
      <c r="M41" s="237"/>
      <c r="N41" s="237"/>
      <c r="O41" s="237"/>
      <c r="P41" s="237"/>
    </row>
    <row r="42" spans="1:25" ht="34.35" customHeight="1" x14ac:dyDescent="0.3">
      <c r="A42" s="292"/>
      <c r="B42" s="226" t="s">
        <v>181</v>
      </c>
      <c r="C42" s="251">
        <f>C72</f>
        <v>0.3</v>
      </c>
      <c r="D42" s="251">
        <f>D72</f>
        <v>0.35</v>
      </c>
      <c r="E42" s="252">
        <f>E72</f>
        <v>0.35</v>
      </c>
      <c r="F42" s="253">
        <f>SUM(C42:E42)</f>
        <v>0.99999999999999989</v>
      </c>
      <c r="G42" s="247"/>
      <c r="H42" s="247"/>
      <c r="I42" s="247"/>
      <c r="J42" s="247"/>
      <c r="K42" s="247"/>
      <c r="L42" s="247"/>
      <c r="M42" s="237"/>
      <c r="N42" s="237"/>
      <c r="O42" s="237"/>
      <c r="P42" s="237"/>
      <c r="U42" s="254"/>
    </row>
    <row r="43" spans="1:25" ht="39.4" customHeight="1" x14ac:dyDescent="0.3">
      <c r="A43" s="292"/>
      <c r="B43" s="226" t="s">
        <v>182</v>
      </c>
      <c r="C43" s="167">
        <f>($D$54/$C$54)*C72</f>
        <v>0</v>
      </c>
      <c r="D43" s="167">
        <f>($D$59/$C$59)*D72</f>
        <v>0</v>
      </c>
      <c r="E43" s="167">
        <f>($D$63/$C$63)*E72</f>
        <v>0</v>
      </c>
      <c r="F43" s="239">
        <f>SUM(C43:E43)</f>
        <v>0</v>
      </c>
      <c r="G43" s="247"/>
      <c r="H43" s="247"/>
      <c r="I43" s="247"/>
      <c r="J43" s="247"/>
      <c r="K43" s="247"/>
      <c r="L43" s="247"/>
      <c r="M43" s="237"/>
      <c r="N43" s="237"/>
      <c r="O43" s="237"/>
      <c r="P43" s="237"/>
    </row>
    <row r="44" spans="1:25" ht="39.4" customHeight="1" x14ac:dyDescent="0.3">
      <c r="A44" s="292"/>
      <c r="B44" s="470" t="s">
        <v>10</v>
      </c>
      <c r="C44" s="471"/>
      <c r="D44" s="471"/>
      <c r="E44" s="471"/>
      <c r="F44" s="472"/>
      <c r="G44" s="247"/>
      <c r="H44" s="247"/>
      <c r="I44" s="247"/>
      <c r="J44" s="247"/>
      <c r="K44" s="247"/>
      <c r="L44" s="247"/>
      <c r="M44" s="237"/>
      <c r="N44" s="237"/>
      <c r="O44" s="237"/>
      <c r="P44" s="237"/>
    </row>
    <row r="45" spans="1:25" ht="39.4" customHeight="1" x14ac:dyDescent="0.3">
      <c r="A45" s="292"/>
      <c r="B45" s="226" t="s">
        <v>181</v>
      </c>
      <c r="C45" s="255">
        <f>C78</f>
        <v>0.3</v>
      </c>
      <c r="D45" s="256">
        <f>D78</f>
        <v>0.35</v>
      </c>
      <c r="E45" s="257">
        <f>E78</f>
        <v>0.35</v>
      </c>
      <c r="F45" s="253">
        <f>SUM(C45:E45)</f>
        <v>0.99999999999999989</v>
      </c>
      <c r="G45" s="247"/>
      <c r="H45" s="247"/>
      <c r="I45" s="247"/>
      <c r="J45" s="247"/>
      <c r="K45" s="247"/>
      <c r="L45" s="247"/>
      <c r="M45" s="237"/>
      <c r="N45" s="237"/>
      <c r="O45" s="237"/>
      <c r="P45" s="237"/>
    </row>
    <row r="46" spans="1:25" ht="39.4" customHeight="1" x14ac:dyDescent="0.3">
      <c r="A46" s="292"/>
      <c r="B46" s="226" t="s">
        <v>182</v>
      </c>
      <c r="C46" s="167">
        <f>($D$54/$C$54)*C78</f>
        <v>0</v>
      </c>
      <c r="D46" s="167">
        <f>($D$59/$C$59)*D78</f>
        <v>0</v>
      </c>
      <c r="E46" s="167">
        <f>($D$63/$C$63)*E78</f>
        <v>0</v>
      </c>
      <c r="F46" s="239">
        <f>SUM(C46:E46)</f>
        <v>0</v>
      </c>
      <c r="G46" s="247"/>
      <c r="H46" s="247"/>
      <c r="I46" s="247"/>
      <c r="J46" s="247"/>
      <c r="K46" s="247"/>
      <c r="L46" s="247"/>
      <c r="M46" s="237"/>
      <c r="N46" s="237"/>
      <c r="O46" s="237"/>
      <c r="P46" s="237"/>
    </row>
    <row r="47" spans="1:25" ht="39.4" customHeight="1" x14ac:dyDescent="0.3">
      <c r="A47" s="292"/>
      <c r="B47" s="470" t="s">
        <v>11</v>
      </c>
      <c r="C47" s="471"/>
      <c r="D47" s="471"/>
      <c r="E47" s="471"/>
      <c r="F47" s="472"/>
      <c r="G47" s="247"/>
      <c r="H47" s="247"/>
      <c r="I47" s="247"/>
      <c r="J47" s="247"/>
      <c r="K47" s="247"/>
      <c r="L47" s="247"/>
      <c r="M47" s="237"/>
      <c r="N47" s="237"/>
      <c r="O47" s="237"/>
      <c r="P47" s="237"/>
    </row>
    <row r="48" spans="1:25" ht="39.4" customHeight="1" x14ac:dyDescent="0.3">
      <c r="A48" s="292"/>
      <c r="B48" s="226" t="s">
        <v>181</v>
      </c>
      <c r="C48" s="255">
        <f>C84</f>
        <v>0.3</v>
      </c>
      <c r="D48" s="256">
        <f>D84</f>
        <v>0.35</v>
      </c>
      <c r="E48" s="257">
        <f>E84</f>
        <v>0.35</v>
      </c>
      <c r="F48" s="253">
        <f>SUM(C48:E48)</f>
        <v>0.99999999999999989</v>
      </c>
      <c r="G48" s="247"/>
      <c r="H48" s="247"/>
      <c r="I48" s="247"/>
      <c r="J48" s="247"/>
      <c r="K48" s="247"/>
      <c r="L48" s="247"/>
      <c r="M48" s="237"/>
      <c r="N48" s="237"/>
      <c r="O48" s="237"/>
      <c r="P48" s="237"/>
    </row>
    <row r="49" spans="1:25" ht="39.4" customHeight="1" x14ac:dyDescent="0.3">
      <c r="A49" s="292"/>
      <c r="B49" s="226" t="s">
        <v>182</v>
      </c>
      <c r="C49" s="167">
        <f>($D$54/$C$54)*C84</f>
        <v>0</v>
      </c>
      <c r="D49" s="167">
        <f>($D$59/$C$59)*D84</f>
        <v>0</v>
      </c>
      <c r="E49" s="167">
        <f>($D$63/$C$63)*E84</f>
        <v>0</v>
      </c>
      <c r="F49" s="239">
        <f>SUM(C49:E49)</f>
        <v>0</v>
      </c>
      <c r="G49" s="247"/>
      <c r="H49" s="247"/>
      <c r="I49" s="247"/>
      <c r="J49" s="247"/>
      <c r="K49" s="247"/>
      <c r="L49" s="247"/>
      <c r="M49" s="237"/>
      <c r="N49" s="237"/>
      <c r="O49" s="237"/>
      <c r="P49" s="237"/>
    </row>
    <row r="50" spans="1:25" ht="19.5" customHeight="1" x14ac:dyDescent="0.3">
      <c r="A50" s="292"/>
      <c r="B50" s="226" t="s">
        <v>183</v>
      </c>
      <c r="C50" s="258">
        <f>D92</f>
        <v>0</v>
      </c>
      <c r="D50" s="258">
        <f t="shared" ref="D50" si="0">E92</f>
        <v>0</v>
      </c>
      <c r="E50" s="259">
        <f>F92</f>
        <v>0</v>
      </c>
      <c r="F50" s="258">
        <f>SUM(C50:E50)</f>
        <v>0</v>
      </c>
      <c r="G50" s="247"/>
      <c r="H50" s="247"/>
      <c r="I50" s="247"/>
      <c r="J50" s="247"/>
      <c r="K50" s="247"/>
      <c r="L50" s="247"/>
      <c r="M50" s="237"/>
      <c r="N50" s="237"/>
      <c r="O50" s="237"/>
      <c r="P50" s="237"/>
    </row>
    <row r="51" spans="1:25" s="164" customFormat="1" ht="18" customHeight="1" x14ac:dyDescent="0.3">
      <c r="A51" s="292"/>
      <c r="B51" s="260" t="s">
        <v>184</v>
      </c>
      <c r="C51" s="261">
        <f>C98</f>
        <v>0</v>
      </c>
      <c r="D51" s="261">
        <f>C99</f>
        <v>0</v>
      </c>
      <c r="E51" s="262">
        <f>C100</f>
        <v>0</v>
      </c>
      <c r="F51" s="261">
        <f>SUM(C51:E51)</f>
        <v>0</v>
      </c>
      <c r="G51" s="247"/>
      <c r="H51" s="247"/>
      <c r="I51" s="247"/>
      <c r="J51" s="247"/>
      <c r="K51" s="247"/>
      <c r="L51" s="247"/>
      <c r="M51" s="237"/>
      <c r="N51" s="237"/>
      <c r="O51" s="237"/>
      <c r="P51" s="237"/>
      <c r="Q51" s="263"/>
      <c r="R51" s="263"/>
      <c r="S51" s="263"/>
      <c r="T51" s="263"/>
      <c r="U51" s="263"/>
      <c r="V51" s="263"/>
      <c r="W51" s="263"/>
      <c r="X51" s="263"/>
      <c r="Y51" s="263"/>
    </row>
    <row r="52" spans="1:25" ht="46.35" customHeight="1" x14ac:dyDescent="0.3">
      <c r="A52" s="292"/>
      <c r="B52" s="500" t="s">
        <v>185</v>
      </c>
      <c r="C52" s="501"/>
      <c r="D52" s="502"/>
      <c r="E52" s="293"/>
      <c r="F52" s="294"/>
      <c r="G52" s="247"/>
      <c r="H52" s="247"/>
      <c r="I52" s="247"/>
      <c r="J52" s="247"/>
      <c r="K52" s="247"/>
      <c r="L52" s="247"/>
      <c r="M52" s="237"/>
      <c r="N52" s="237"/>
      <c r="O52" s="237"/>
      <c r="P52" s="237"/>
    </row>
    <row r="53" spans="1:25" ht="38.25" customHeight="1" x14ac:dyDescent="0.3">
      <c r="A53" s="292"/>
      <c r="B53" s="225" t="s">
        <v>186</v>
      </c>
      <c r="C53" s="264" t="s">
        <v>187</v>
      </c>
      <c r="D53" s="265" t="s">
        <v>188</v>
      </c>
      <c r="E53" s="295"/>
      <c r="F53" s="296"/>
      <c r="G53" s="247"/>
      <c r="H53" s="247"/>
      <c r="I53" s="247"/>
      <c r="J53" s="247"/>
      <c r="K53" s="247"/>
      <c r="L53" s="247"/>
      <c r="M53" s="237"/>
      <c r="N53" s="237"/>
      <c r="O53" s="237"/>
      <c r="P53" s="237"/>
    </row>
    <row r="54" spans="1:25" ht="17.649999999999999" customHeight="1" x14ac:dyDescent="0.3">
      <c r="A54" s="292"/>
      <c r="B54" s="226" t="s">
        <v>189</v>
      </c>
      <c r="C54" s="168">
        <v>0.3</v>
      </c>
      <c r="D54" s="136">
        <v>0</v>
      </c>
      <c r="E54" s="297"/>
      <c r="F54" s="298"/>
      <c r="G54" s="247"/>
      <c r="H54" s="247"/>
      <c r="I54" s="247"/>
      <c r="J54" s="247"/>
      <c r="K54" s="247"/>
      <c r="L54" s="247"/>
      <c r="M54" s="237"/>
      <c r="N54" s="237"/>
      <c r="O54" s="237"/>
      <c r="P54" s="237"/>
    </row>
    <row r="55" spans="1:25" ht="17.25" x14ac:dyDescent="0.3">
      <c r="A55" s="292"/>
      <c r="B55" s="226" t="s">
        <v>190</v>
      </c>
      <c r="C55" s="186">
        <v>0</v>
      </c>
      <c r="D55" s="167">
        <f>(D54/C54)*C55</f>
        <v>0</v>
      </c>
      <c r="E55" s="297"/>
      <c r="F55" s="298"/>
      <c r="G55" s="247"/>
      <c r="H55" s="247"/>
      <c r="I55" s="247"/>
      <c r="J55" s="247"/>
      <c r="K55" s="247"/>
      <c r="L55" s="247"/>
      <c r="M55" s="237"/>
      <c r="N55" s="237"/>
      <c r="O55" s="237"/>
      <c r="P55" s="237"/>
    </row>
    <row r="56" spans="1:25" ht="17.649999999999999" customHeight="1" x14ac:dyDescent="0.3">
      <c r="A56" s="292"/>
      <c r="B56" s="226" t="s">
        <v>191</v>
      </c>
      <c r="C56" s="135">
        <v>0</v>
      </c>
      <c r="D56" s="167">
        <f>(D54/C54)*C56</f>
        <v>0</v>
      </c>
      <c r="E56" s="297"/>
      <c r="F56" s="298"/>
      <c r="G56" s="247"/>
      <c r="H56" s="247"/>
      <c r="I56" s="247"/>
      <c r="J56" s="247"/>
      <c r="K56" s="247"/>
      <c r="L56" s="247"/>
      <c r="M56" s="237"/>
      <c r="N56" s="237"/>
      <c r="O56" s="237"/>
      <c r="P56" s="237"/>
    </row>
    <row r="57" spans="1:25" ht="34.35" customHeight="1" x14ac:dyDescent="0.3">
      <c r="A57" s="292"/>
      <c r="B57" s="226" t="s">
        <v>192</v>
      </c>
      <c r="C57" s="168">
        <f>C54-C55+C56</f>
        <v>0.3</v>
      </c>
      <c r="D57" s="167">
        <f>D54-D55+D56</f>
        <v>0</v>
      </c>
      <c r="E57" s="297"/>
      <c r="F57" s="298"/>
      <c r="G57" s="247"/>
      <c r="H57" s="247"/>
      <c r="I57" s="247"/>
      <c r="J57" s="247"/>
      <c r="K57" s="247"/>
      <c r="L57" s="247"/>
      <c r="M57" s="237"/>
      <c r="N57" s="237"/>
      <c r="O57" s="237"/>
      <c r="P57" s="237"/>
    </row>
    <row r="58" spans="1:25" ht="20.100000000000001" customHeight="1" x14ac:dyDescent="0.3">
      <c r="A58" s="292"/>
      <c r="B58" s="266" t="s">
        <v>193</v>
      </c>
      <c r="C58" s="267" t="s">
        <v>194</v>
      </c>
      <c r="D58" s="268" t="s">
        <v>195</v>
      </c>
      <c r="E58" s="297"/>
      <c r="F58" s="298"/>
      <c r="G58" s="247"/>
      <c r="H58" s="247"/>
      <c r="I58" s="247"/>
      <c r="J58" s="247"/>
      <c r="K58" s="247"/>
      <c r="L58" s="247"/>
      <c r="M58" s="237"/>
      <c r="N58" s="237"/>
      <c r="O58" s="237"/>
      <c r="P58" s="237"/>
    </row>
    <row r="59" spans="1:25" ht="17.649999999999999" customHeight="1" x14ac:dyDescent="0.3">
      <c r="A59" s="292"/>
      <c r="B59" s="226" t="s">
        <v>189</v>
      </c>
      <c r="C59" s="168">
        <v>0.35</v>
      </c>
      <c r="D59" s="136">
        <v>0</v>
      </c>
      <c r="E59" s="297"/>
      <c r="F59" s="298"/>
      <c r="G59" s="247"/>
      <c r="H59" s="247"/>
      <c r="I59" s="247"/>
      <c r="J59" s="247"/>
      <c r="K59" s="247"/>
      <c r="L59" s="247"/>
      <c r="M59" s="237"/>
      <c r="N59" s="237"/>
      <c r="O59" s="237"/>
      <c r="P59" s="237"/>
    </row>
    <row r="60" spans="1:25" ht="17.25" x14ac:dyDescent="0.3">
      <c r="A60" s="292"/>
      <c r="B60" s="226" t="s">
        <v>196</v>
      </c>
      <c r="C60" s="137">
        <v>0</v>
      </c>
      <c r="D60" s="167">
        <f>(D59/C59)*C60</f>
        <v>0</v>
      </c>
      <c r="E60" s="297"/>
      <c r="F60" s="298"/>
      <c r="G60" s="247"/>
      <c r="H60" s="247"/>
      <c r="I60" s="247"/>
      <c r="J60" s="247"/>
      <c r="K60" s="247"/>
      <c r="L60" s="247"/>
      <c r="M60" s="237"/>
      <c r="N60" s="237"/>
      <c r="O60" s="237"/>
      <c r="P60" s="237"/>
    </row>
    <row r="61" spans="1:25" ht="17.649999999999999" customHeight="1" x14ac:dyDescent="0.3">
      <c r="A61" s="292"/>
      <c r="B61" s="226" t="s">
        <v>197</v>
      </c>
      <c r="C61" s="168">
        <f>SUM(C59:C60)</f>
        <v>0.35</v>
      </c>
      <c r="D61" s="167">
        <f>SUM(D59:D60)</f>
        <v>0</v>
      </c>
      <c r="E61" s="297"/>
      <c r="F61" s="298"/>
      <c r="G61" s="247"/>
      <c r="H61" s="247"/>
      <c r="I61" s="247"/>
      <c r="J61" s="247"/>
      <c r="K61" s="247"/>
      <c r="L61" s="247"/>
      <c r="M61" s="237"/>
      <c r="N61" s="237"/>
      <c r="O61" s="237"/>
      <c r="P61" s="237"/>
    </row>
    <row r="62" spans="1:25" ht="34.35" customHeight="1" x14ac:dyDescent="0.3">
      <c r="A62" s="292"/>
      <c r="B62" s="269" t="s">
        <v>193</v>
      </c>
      <c r="C62" s="270" t="s">
        <v>198</v>
      </c>
      <c r="D62" s="270"/>
      <c r="E62" s="297"/>
      <c r="F62" s="298"/>
      <c r="G62" s="247"/>
      <c r="H62" s="247"/>
      <c r="I62" s="247"/>
      <c r="J62" s="247"/>
      <c r="K62" s="247"/>
      <c r="L62" s="247"/>
      <c r="M62" s="237"/>
      <c r="N62" s="237"/>
      <c r="O62" s="237"/>
      <c r="P62" s="237"/>
    </row>
    <row r="63" spans="1:25" ht="17.649999999999999" customHeight="1" x14ac:dyDescent="0.3">
      <c r="A63" s="292"/>
      <c r="B63" s="226" t="s">
        <v>189</v>
      </c>
      <c r="C63" s="168">
        <v>0.35</v>
      </c>
      <c r="D63" s="136">
        <v>0</v>
      </c>
      <c r="E63" s="297"/>
      <c r="F63" s="298"/>
      <c r="G63" s="247"/>
      <c r="H63" s="247"/>
      <c r="I63" s="247"/>
      <c r="J63" s="247"/>
      <c r="K63" s="247"/>
      <c r="L63" s="247"/>
      <c r="M63" s="237"/>
      <c r="N63" s="237"/>
      <c r="O63" s="237"/>
      <c r="P63" s="237"/>
    </row>
    <row r="64" spans="1:25" ht="17.649999999999999" customHeight="1" x14ac:dyDescent="0.3">
      <c r="A64" s="292"/>
      <c r="B64" s="226" t="s">
        <v>196</v>
      </c>
      <c r="C64" s="137">
        <v>0</v>
      </c>
      <c r="D64" s="167">
        <f>(D63/C63)*C64</f>
        <v>0</v>
      </c>
      <c r="E64" s="297"/>
      <c r="F64" s="298"/>
      <c r="G64" s="247"/>
      <c r="H64" s="247"/>
      <c r="I64" s="247"/>
      <c r="J64" s="247"/>
      <c r="K64" s="247"/>
      <c r="L64" s="247"/>
      <c r="M64" s="237"/>
      <c r="N64" s="237"/>
      <c r="O64" s="237"/>
      <c r="P64" s="237"/>
    </row>
    <row r="65" spans="1:16" ht="21.6" customHeight="1" x14ac:dyDescent="0.3">
      <c r="A65" s="292"/>
      <c r="B65" s="271" t="s">
        <v>199</v>
      </c>
      <c r="C65" s="169">
        <f>SUM(C63:C64)</f>
        <v>0.35</v>
      </c>
      <c r="D65" s="187">
        <f>SUM(D63:D64)</f>
        <v>0</v>
      </c>
      <c r="E65" s="297"/>
      <c r="F65" s="298"/>
      <c r="G65" s="247"/>
      <c r="H65" s="247"/>
      <c r="I65" s="247"/>
      <c r="J65" s="247"/>
      <c r="K65" s="247"/>
      <c r="L65" s="247"/>
      <c r="M65" s="237"/>
      <c r="N65" s="237"/>
      <c r="O65" s="237"/>
      <c r="P65" s="237"/>
    </row>
    <row r="66" spans="1:16" ht="21.6" customHeight="1" x14ac:dyDescent="0.3">
      <c r="A66" s="292"/>
      <c r="B66" s="509" t="s">
        <v>200</v>
      </c>
      <c r="C66" s="510"/>
      <c r="D66" s="510"/>
      <c r="E66" s="511"/>
      <c r="F66" s="299"/>
      <c r="G66" s="247"/>
      <c r="H66" s="247"/>
      <c r="I66" s="247"/>
      <c r="J66" s="247"/>
      <c r="K66" s="247"/>
      <c r="L66" s="247"/>
      <c r="M66" s="237"/>
      <c r="N66" s="237"/>
      <c r="O66" s="237"/>
      <c r="P66" s="237"/>
    </row>
    <row r="67" spans="1:16" ht="21.6" customHeight="1" x14ac:dyDescent="0.3">
      <c r="A67" s="292"/>
      <c r="B67" s="506" t="s">
        <v>84</v>
      </c>
      <c r="C67" s="507"/>
      <c r="D67" s="507"/>
      <c r="E67" s="508"/>
      <c r="F67" s="299"/>
      <c r="G67" s="247"/>
      <c r="H67" s="247"/>
      <c r="I67" s="247"/>
      <c r="J67" s="247"/>
      <c r="K67" s="247"/>
      <c r="L67" s="247"/>
      <c r="M67" s="237"/>
      <c r="N67" s="237"/>
      <c r="O67" s="237"/>
      <c r="P67" s="237"/>
    </row>
    <row r="68" spans="1:16" ht="21.6" customHeight="1" x14ac:dyDescent="0.3">
      <c r="A68" s="292"/>
      <c r="B68" s="303"/>
      <c r="C68" s="272" t="s">
        <v>201</v>
      </c>
      <c r="D68" s="272" t="s">
        <v>178</v>
      </c>
      <c r="E68" s="273" t="s">
        <v>179</v>
      </c>
      <c r="F68" s="300"/>
      <c r="G68" s="247"/>
      <c r="H68" s="247"/>
      <c r="I68" s="247"/>
      <c r="J68" s="247"/>
      <c r="K68" s="247"/>
      <c r="L68" s="247"/>
      <c r="M68" s="237"/>
      <c r="N68" s="237"/>
      <c r="O68" s="237"/>
      <c r="P68" s="237"/>
    </row>
    <row r="69" spans="1:16" ht="36" customHeight="1" x14ac:dyDescent="0.3">
      <c r="A69" s="292"/>
      <c r="B69" s="226" t="s">
        <v>202</v>
      </c>
      <c r="C69" s="274">
        <f>IF(C57=0.3,0.3,C57)</f>
        <v>0.3</v>
      </c>
      <c r="D69" s="274">
        <f>IF(C61=0.35,0.35,C61)</f>
        <v>0.35</v>
      </c>
      <c r="E69" s="168">
        <f>IF(C65=0.35,0.35,C65)</f>
        <v>0.35</v>
      </c>
      <c r="F69" s="301"/>
      <c r="G69" s="247"/>
      <c r="H69" s="247"/>
      <c r="I69" s="247"/>
      <c r="J69" s="247"/>
      <c r="K69" s="247"/>
      <c r="L69" s="247"/>
      <c r="M69" s="237"/>
      <c r="N69" s="237"/>
      <c r="O69" s="237"/>
      <c r="P69" s="237"/>
    </row>
    <row r="70" spans="1:16" ht="21.6" customHeight="1" x14ac:dyDescent="0.3">
      <c r="A70" s="292"/>
      <c r="B70" s="226" t="s">
        <v>190</v>
      </c>
      <c r="C70" s="186">
        <v>0</v>
      </c>
      <c r="D70" s="186">
        <v>0</v>
      </c>
      <c r="E70" s="188">
        <v>0</v>
      </c>
      <c r="F70" s="301"/>
      <c r="G70" s="247"/>
      <c r="H70" s="247"/>
      <c r="I70" s="247"/>
      <c r="J70" s="247"/>
      <c r="K70" s="247"/>
      <c r="L70" s="247"/>
      <c r="M70" s="237"/>
      <c r="N70" s="237"/>
      <c r="O70" s="237"/>
      <c r="P70" s="237"/>
    </row>
    <row r="71" spans="1:16" ht="21.6" customHeight="1" x14ac:dyDescent="0.3">
      <c r="A71" s="292"/>
      <c r="B71" s="226" t="s">
        <v>191</v>
      </c>
      <c r="C71" s="137">
        <v>0</v>
      </c>
      <c r="D71" s="137">
        <v>0</v>
      </c>
      <c r="E71" s="135">
        <v>0</v>
      </c>
      <c r="F71" s="301"/>
      <c r="G71" s="247"/>
      <c r="H71" s="247"/>
      <c r="I71" s="247"/>
      <c r="J71" s="247"/>
      <c r="K71" s="247"/>
      <c r="L71" s="247"/>
      <c r="M71" s="237"/>
      <c r="N71" s="237"/>
      <c r="O71" s="237"/>
      <c r="P71" s="237"/>
    </row>
    <row r="72" spans="1:16" ht="43.5" customHeight="1" x14ac:dyDescent="0.3">
      <c r="A72" s="292"/>
      <c r="B72" s="271" t="s">
        <v>203</v>
      </c>
      <c r="C72" s="275">
        <f>C69-C70+C71</f>
        <v>0.3</v>
      </c>
      <c r="D72" s="275">
        <f t="shared" ref="D72:E72" si="1">D69-D70+D71</f>
        <v>0.35</v>
      </c>
      <c r="E72" s="275">
        <f t="shared" si="1"/>
        <v>0.35</v>
      </c>
      <c r="F72" s="301"/>
      <c r="G72" s="247"/>
      <c r="H72" s="247"/>
      <c r="I72" s="247"/>
      <c r="J72" s="247"/>
      <c r="K72" s="247"/>
      <c r="L72" s="247"/>
      <c r="M72" s="237"/>
      <c r="N72" s="237"/>
      <c r="O72" s="237"/>
      <c r="P72" s="237"/>
    </row>
    <row r="73" spans="1:16" ht="21.6" customHeight="1" x14ac:dyDescent="0.3">
      <c r="A73" s="292"/>
      <c r="B73" s="506" t="s">
        <v>85</v>
      </c>
      <c r="C73" s="507"/>
      <c r="D73" s="507"/>
      <c r="E73" s="508"/>
      <c r="F73" s="299"/>
      <c r="G73" s="247"/>
      <c r="H73" s="247"/>
      <c r="I73" s="247"/>
      <c r="J73" s="247"/>
      <c r="K73" s="247"/>
      <c r="L73" s="247"/>
      <c r="M73" s="237"/>
      <c r="N73" s="237"/>
      <c r="O73" s="237"/>
      <c r="P73" s="237"/>
    </row>
    <row r="74" spans="1:16" ht="21.6" customHeight="1" x14ac:dyDescent="0.3">
      <c r="A74" s="292"/>
      <c r="B74" s="302"/>
      <c r="C74" s="272" t="s">
        <v>201</v>
      </c>
      <c r="D74" s="272" t="s">
        <v>178</v>
      </c>
      <c r="E74" s="273" t="s">
        <v>179</v>
      </c>
      <c r="F74" s="300"/>
      <c r="G74" s="247"/>
      <c r="H74" s="247"/>
      <c r="I74" s="247"/>
      <c r="J74" s="247"/>
      <c r="K74" s="247"/>
      <c r="L74" s="247"/>
      <c r="M74" s="237"/>
      <c r="N74" s="237"/>
      <c r="O74" s="237"/>
      <c r="P74" s="237"/>
    </row>
    <row r="75" spans="1:16" ht="37.5" customHeight="1" x14ac:dyDescent="0.3">
      <c r="A75" s="292"/>
      <c r="B75" s="226" t="s">
        <v>202</v>
      </c>
      <c r="C75" s="274">
        <f>IF(C57=0.3,0.3,C57)</f>
        <v>0.3</v>
      </c>
      <c r="D75" s="274">
        <f>IF(C61=0.35,0.35,C61)</f>
        <v>0.35</v>
      </c>
      <c r="E75" s="168">
        <f>IF(C65=0.35,0.35,C65)</f>
        <v>0.35</v>
      </c>
      <c r="F75" s="301"/>
      <c r="G75" s="247"/>
      <c r="H75" s="247"/>
      <c r="I75" s="247"/>
      <c r="J75" s="247"/>
      <c r="K75" s="247"/>
      <c r="L75" s="247"/>
      <c r="M75" s="237"/>
      <c r="N75" s="237"/>
      <c r="O75" s="237"/>
      <c r="P75" s="237"/>
    </row>
    <row r="76" spans="1:16" ht="21.6" customHeight="1" x14ac:dyDescent="0.3">
      <c r="A76" s="292"/>
      <c r="B76" s="226" t="s">
        <v>190</v>
      </c>
      <c r="C76" s="186">
        <v>0</v>
      </c>
      <c r="D76" s="186">
        <v>0</v>
      </c>
      <c r="E76" s="188">
        <v>0</v>
      </c>
      <c r="F76" s="301"/>
      <c r="G76" s="247"/>
      <c r="H76" s="247"/>
      <c r="I76" s="247"/>
      <c r="J76" s="247"/>
      <c r="K76" s="247"/>
      <c r="L76" s="247"/>
      <c r="M76" s="237"/>
      <c r="N76" s="237"/>
      <c r="O76" s="237"/>
      <c r="P76" s="237"/>
    </row>
    <row r="77" spans="1:16" ht="21.6" customHeight="1" x14ac:dyDescent="0.3">
      <c r="A77" s="292"/>
      <c r="B77" s="226" t="s">
        <v>191</v>
      </c>
      <c r="C77" s="137">
        <v>0</v>
      </c>
      <c r="D77" s="137">
        <v>0</v>
      </c>
      <c r="E77" s="135">
        <v>0</v>
      </c>
      <c r="F77" s="301"/>
      <c r="G77" s="247"/>
      <c r="H77" s="247"/>
      <c r="I77" s="247"/>
      <c r="J77" s="247"/>
      <c r="K77" s="247"/>
      <c r="L77" s="247"/>
      <c r="M77" s="237"/>
      <c r="N77" s="237"/>
      <c r="O77" s="237"/>
      <c r="P77" s="237"/>
    </row>
    <row r="78" spans="1:16" ht="48.4" customHeight="1" x14ac:dyDescent="0.3">
      <c r="A78" s="292"/>
      <c r="B78" s="271" t="s">
        <v>203</v>
      </c>
      <c r="C78" s="275">
        <f>C75-C76+C77</f>
        <v>0.3</v>
      </c>
      <c r="D78" s="275">
        <f t="shared" ref="D78" si="2">D75-D76+D77</f>
        <v>0.35</v>
      </c>
      <c r="E78" s="275">
        <f t="shared" ref="E78" si="3">E75-E76+E77</f>
        <v>0.35</v>
      </c>
      <c r="F78" s="301"/>
      <c r="G78" s="247"/>
      <c r="H78" s="247"/>
      <c r="I78" s="247"/>
      <c r="J78" s="247"/>
      <c r="K78" s="247"/>
      <c r="L78" s="247"/>
      <c r="M78" s="237"/>
      <c r="N78" s="237"/>
      <c r="O78" s="237"/>
      <c r="P78" s="237"/>
    </row>
    <row r="79" spans="1:16" ht="27" customHeight="1" x14ac:dyDescent="0.3">
      <c r="A79" s="292"/>
      <c r="B79" s="506" t="s">
        <v>86</v>
      </c>
      <c r="C79" s="507"/>
      <c r="D79" s="507"/>
      <c r="E79" s="508"/>
      <c r="F79" s="299"/>
      <c r="G79" s="247"/>
      <c r="H79" s="247"/>
      <c r="I79" s="247"/>
      <c r="J79" s="247"/>
      <c r="K79" s="247"/>
      <c r="L79" s="247"/>
      <c r="M79" s="237"/>
      <c r="N79" s="237"/>
      <c r="O79" s="237"/>
      <c r="P79" s="237"/>
    </row>
    <row r="80" spans="1:16" ht="29.1" customHeight="1" x14ac:dyDescent="0.3">
      <c r="A80" s="292"/>
      <c r="B80" s="302"/>
      <c r="C80" s="272" t="s">
        <v>201</v>
      </c>
      <c r="D80" s="272" t="s">
        <v>178</v>
      </c>
      <c r="E80" s="273" t="s">
        <v>179</v>
      </c>
      <c r="F80" s="300"/>
      <c r="G80" s="247"/>
      <c r="H80" s="247"/>
      <c r="I80" s="247"/>
      <c r="J80" s="247"/>
      <c r="K80" s="247"/>
      <c r="L80" s="247"/>
      <c r="M80" s="237"/>
      <c r="N80" s="237"/>
      <c r="O80" s="237"/>
      <c r="P80" s="237"/>
    </row>
    <row r="81" spans="1:16" ht="38.1" customHeight="1" x14ac:dyDescent="0.3">
      <c r="A81" s="292"/>
      <c r="B81" s="226" t="s">
        <v>202</v>
      </c>
      <c r="C81" s="274">
        <f>IF(C57=0.3,0.3,C57)</f>
        <v>0.3</v>
      </c>
      <c r="D81" s="274">
        <f>IF(C61=0.35,0.35,C61)</f>
        <v>0.35</v>
      </c>
      <c r="E81" s="168">
        <f>IF(C65=0.35,0.35,C65)</f>
        <v>0.35</v>
      </c>
      <c r="F81" s="301"/>
      <c r="G81" s="247"/>
      <c r="H81" s="247"/>
      <c r="I81" s="247"/>
      <c r="J81" s="247"/>
      <c r="K81" s="247"/>
      <c r="L81" s="247"/>
      <c r="M81" s="237"/>
      <c r="N81" s="237"/>
      <c r="O81" s="237"/>
      <c r="P81" s="237"/>
    </row>
    <row r="82" spans="1:16" ht="17.649999999999999" customHeight="1" x14ac:dyDescent="0.3">
      <c r="A82" s="292"/>
      <c r="B82" s="226" t="s">
        <v>190</v>
      </c>
      <c r="C82" s="186">
        <v>0</v>
      </c>
      <c r="D82" s="186">
        <v>0</v>
      </c>
      <c r="E82" s="188">
        <v>0</v>
      </c>
      <c r="F82" s="301"/>
      <c r="G82" s="247"/>
      <c r="H82" s="247"/>
      <c r="I82" s="247"/>
      <c r="J82" s="247"/>
      <c r="K82" s="247"/>
      <c r="L82" s="247"/>
      <c r="M82" s="237"/>
      <c r="N82" s="237"/>
      <c r="O82" s="237"/>
      <c r="P82" s="237"/>
    </row>
    <row r="83" spans="1:16" ht="17.649999999999999" customHeight="1" x14ac:dyDescent="0.3">
      <c r="A83" s="292"/>
      <c r="B83" s="226" t="s">
        <v>191</v>
      </c>
      <c r="C83" s="137">
        <v>0</v>
      </c>
      <c r="D83" s="137">
        <v>0</v>
      </c>
      <c r="E83" s="135">
        <v>0</v>
      </c>
      <c r="F83" s="301"/>
      <c r="G83" s="247"/>
      <c r="H83" s="247"/>
      <c r="I83" s="247"/>
      <c r="J83" s="247"/>
      <c r="K83" s="247"/>
      <c r="L83" s="247"/>
      <c r="M83" s="237"/>
      <c r="N83" s="237"/>
      <c r="O83" s="237"/>
      <c r="P83" s="237"/>
    </row>
    <row r="84" spans="1:16" ht="37.5" customHeight="1" x14ac:dyDescent="0.3">
      <c r="A84" s="292"/>
      <c r="B84" s="271" t="s">
        <v>203</v>
      </c>
      <c r="C84" s="275">
        <f>C81-C82+C83</f>
        <v>0.3</v>
      </c>
      <c r="D84" s="275">
        <f t="shared" ref="D84" si="4">D81-D82+D83</f>
        <v>0.35</v>
      </c>
      <c r="E84" s="275">
        <f t="shared" ref="E84" si="5">E81-E82+E83</f>
        <v>0.35</v>
      </c>
      <c r="F84" s="301"/>
      <c r="G84" s="247"/>
      <c r="H84" s="247"/>
      <c r="I84" s="247"/>
      <c r="J84" s="247"/>
      <c r="K84" s="247"/>
      <c r="L84" s="247"/>
      <c r="M84" s="237"/>
      <c r="N84" s="237"/>
      <c r="O84" s="237"/>
      <c r="P84" s="237"/>
    </row>
    <row r="85" spans="1:16" ht="16.350000000000001" customHeight="1" x14ac:dyDescent="0.3">
      <c r="A85" s="292"/>
      <c r="B85" s="503" t="s">
        <v>204</v>
      </c>
      <c r="C85" s="504"/>
      <c r="D85" s="504"/>
      <c r="E85" s="504"/>
      <c r="F85" s="505"/>
      <c r="G85" s="247"/>
      <c r="H85" s="247"/>
      <c r="I85" s="247"/>
      <c r="J85" s="247"/>
      <c r="K85" s="247"/>
      <c r="L85" s="247"/>
      <c r="M85" s="237"/>
      <c r="N85" s="237"/>
      <c r="O85" s="237"/>
      <c r="P85" s="237"/>
    </row>
    <row r="86" spans="1:16" ht="34.35" customHeight="1" x14ac:dyDescent="0.3">
      <c r="A86" s="292"/>
      <c r="B86" s="276" t="s">
        <v>205</v>
      </c>
      <c r="C86" s="269" t="s">
        <v>206</v>
      </c>
      <c r="D86" s="269" t="s">
        <v>207</v>
      </c>
      <c r="E86" s="270" t="s">
        <v>208</v>
      </c>
      <c r="F86" s="269" t="s">
        <v>209</v>
      </c>
      <c r="G86" s="247"/>
      <c r="H86" s="247"/>
      <c r="I86" s="247"/>
      <c r="J86" s="247"/>
      <c r="K86" s="247"/>
      <c r="L86" s="247"/>
      <c r="M86" s="237"/>
      <c r="N86" s="237"/>
      <c r="O86" s="237"/>
      <c r="P86" s="237"/>
    </row>
    <row r="87" spans="1:16" ht="16.350000000000001" customHeight="1" x14ac:dyDescent="0.3">
      <c r="A87" s="292"/>
      <c r="B87" s="277" t="s">
        <v>210</v>
      </c>
      <c r="C87" s="134"/>
      <c r="D87" s="134"/>
      <c r="E87" s="138"/>
      <c r="F87" s="133">
        <v>0</v>
      </c>
      <c r="H87" s="174"/>
      <c r="I87" s="174"/>
      <c r="J87" s="174"/>
      <c r="K87" s="174"/>
      <c r="L87" s="174"/>
      <c r="M87" s="162"/>
      <c r="N87" s="162"/>
      <c r="O87" s="162"/>
    </row>
    <row r="88" spans="1:16" ht="16.350000000000001" customHeight="1" x14ac:dyDescent="0.3">
      <c r="A88" s="292"/>
      <c r="B88" s="277" t="s">
        <v>211</v>
      </c>
      <c r="C88" s="134">
        <v>0</v>
      </c>
      <c r="D88" s="134">
        <v>0</v>
      </c>
      <c r="E88" s="138">
        <v>0</v>
      </c>
      <c r="F88" s="133">
        <v>0</v>
      </c>
      <c r="H88" s="174"/>
      <c r="I88" s="174"/>
      <c r="J88" s="174"/>
      <c r="K88" s="174"/>
      <c r="L88" s="174"/>
      <c r="M88" s="162"/>
      <c r="N88" s="162"/>
      <c r="O88" s="162"/>
    </row>
    <row r="89" spans="1:16" ht="16.350000000000001" customHeight="1" x14ac:dyDescent="0.3">
      <c r="A89" s="292"/>
      <c r="B89" s="277" t="s">
        <v>212</v>
      </c>
      <c r="C89" s="134">
        <v>0</v>
      </c>
      <c r="D89" s="134">
        <v>0</v>
      </c>
      <c r="E89" s="138">
        <v>0</v>
      </c>
      <c r="F89" s="133">
        <v>0</v>
      </c>
      <c r="H89" s="174"/>
      <c r="I89" s="174"/>
      <c r="J89" s="174"/>
      <c r="K89" s="174"/>
      <c r="L89" s="174"/>
      <c r="M89" s="162"/>
      <c r="N89" s="162"/>
      <c r="O89" s="162"/>
    </row>
    <row r="90" spans="1:16" ht="16.350000000000001" customHeight="1" x14ac:dyDescent="0.3">
      <c r="A90" s="292"/>
      <c r="B90" s="277" t="s">
        <v>213</v>
      </c>
      <c r="C90" s="138">
        <v>0</v>
      </c>
      <c r="D90" s="278"/>
      <c r="E90" s="279"/>
      <c r="F90" s="133">
        <v>0</v>
      </c>
      <c r="H90" s="174"/>
      <c r="I90" s="174"/>
      <c r="J90" s="174"/>
      <c r="K90" s="174"/>
      <c r="L90" s="174"/>
      <c r="M90" s="162"/>
      <c r="N90" s="162"/>
      <c r="O90" s="162"/>
    </row>
    <row r="91" spans="1:16" ht="16.350000000000001" customHeight="1" x14ac:dyDescent="0.3">
      <c r="A91" s="292"/>
      <c r="B91" s="277" t="s">
        <v>214</v>
      </c>
      <c r="C91" s="138">
        <v>0</v>
      </c>
      <c r="D91" s="280"/>
      <c r="E91" s="281"/>
      <c r="F91" s="133">
        <v>0</v>
      </c>
      <c r="H91" s="174"/>
      <c r="I91" s="174"/>
      <c r="J91" s="174"/>
      <c r="K91" s="174"/>
      <c r="L91" s="174"/>
      <c r="M91" s="162"/>
      <c r="N91" s="162"/>
      <c r="O91" s="162"/>
    </row>
    <row r="92" spans="1:16" ht="16.350000000000001" customHeight="1" x14ac:dyDescent="0.3">
      <c r="A92" s="292"/>
      <c r="B92" s="277" t="s">
        <v>215</v>
      </c>
      <c r="C92" s="258">
        <f>SUM(C87:C91)</f>
        <v>0</v>
      </c>
      <c r="D92" s="282">
        <f>SUM(D87:D91)</f>
        <v>0</v>
      </c>
      <c r="E92" s="280">
        <f>SUM(E87:E91)</f>
        <v>0</v>
      </c>
      <c r="F92" s="258">
        <f>SUM(F87:F91)</f>
        <v>0</v>
      </c>
      <c r="H92" s="174"/>
      <c r="I92" s="174"/>
      <c r="J92" s="174"/>
      <c r="K92" s="174"/>
      <c r="L92" s="174"/>
      <c r="M92" s="162"/>
      <c r="N92" s="162"/>
      <c r="O92" s="162"/>
    </row>
    <row r="93" spans="1:16" ht="17.649999999999999" customHeight="1" x14ac:dyDescent="0.3">
      <c r="A93" s="292"/>
      <c r="B93" s="492" t="s">
        <v>216</v>
      </c>
      <c r="C93" s="493"/>
      <c r="D93" s="305"/>
      <c r="E93" s="306"/>
      <c r="F93" s="306"/>
      <c r="G93" s="283"/>
      <c r="H93" s="283"/>
      <c r="I93" s="283"/>
      <c r="J93" s="283"/>
      <c r="K93" s="283"/>
      <c r="L93" s="283"/>
      <c r="M93" s="284"/>
      <c r="N93" s="284"/>
      <c r="O93" s="284"/>
      <c r="P93" s="284"/>
    </row>
    <row r="94" spans="1:16" ht="34.5" x14ac:dyDescent="0.3">
      <c r="A94" s="292"/>
      <c r="B94" s="235" t="s">
        <v>217</v>
      </c>
      <c r="C94" s="285" t="s">
        <v>218</v>
      </c>
      <c r="D94" s="307"/>
      <c r="E94" s="298"/>
      <c r="F94" s="298"/>
      <c r="G94" s="131"/>
      <c r="H94" s="131"/>
      <c r="I94" s="131"/>
      <c r="J94" s="131"/>
      <c r="K94" s="131"/>
      <c r="L94" s="131"/>
      <c r="M94" s="126"/>
      <c r="N94" s="126"/>
      <c r="O94" s="126"/>
      <c r="P94" s="126"/>
    </row>
    <row r="95" spans="1:16" ht="35.1" customHeight="1" x14ac:dyDescent="0.3">
      <c r="A95" s="292"/>
      <c r="B95" s="286" t="s">
        <v>219</v>
      </c>
      <c r="C95" s="161">
        <v>0</v>
      </c>
      <c r="D95" s="307"/>
      <c r="E95" s="298"/>
      <c r="F95" s="298"/>
      <c r="G95" s="131"/>
      <c r="H95" s="131"/>
      <c r="I95" s="131"/>
      <c r="J95" s="131"/>
      <c r="K95" s="131"/>
      <c r="L95" s="131"/>
      <c r="M95" s="126"/>
      <c r="N95" s="126"/>
      <c r="O95" s="126"/>
      <c r="P95" s="126"/>
    </row>
    <row r="96" spans="1:16" ht="20.100000000000001" customHeight="1" x14ac:dyDescent="0.3">
      <c r="A96" s="292"/>
      <c r="B96" s="127" t="s">
        <v>220</v>
      </c>
      <c r="C96" s="161">
        <v>0</v>
      </c>
      <c r="D96" s="307"/>
      <c r="E96" s="298"/>
      <c r="F96" s="298"/>
      <c r="G96" s="131"/>
      <c r="H96" s="131"/>
      <c r="I96" s="131"/>
      <c r="J96" s="131"/>
      <c r="K96" s="131"/>
      <c r="L96" s="131"/>
      <c r="M96" s="126"/>
      <c r="N96" s="126"/>
      <c r="O96" s="126"/>
      <c r="P96" s="126"/>
    </row>
    <row r="97" spans="1:16" s="126" customFormat="1" ht="17.100000000000001" customHeight="1" x14ac:dyDescent="0.3">
      <c r="A97" s="292"/>
      <c r="B97" s="226" t="s">
        <v>221</v>
      </c>
      <c r="C97" s="287">
        <f>C95-C96</f>
        <v>0</v>
      </c>
      <c r="D97" s="307"/>
      <c r="E97" s="298"/>
      <c r="F97" s="298"/>
      <c r="G97" s="131"/>
      <c r="H97" s="131"/>
      <c r="I97" s="131"/>
      <c r="J97" s="131"/>
      <c r="K97" s="131"/>
      <c r="L97" s="131"/>
    </row>
    <row r="98" spans="1:16" ht="17.649999999999999" customHeight="1" x14ac:dyDescent="0.3">
      <c r="A98" s="292"/>
      <c r="B98" s="226" t="s">
        <v>222</v>
      </c>
      <c r="C98" s="179">
        <v>0</v>
      </c>
      <c r="D98" s="307"/>
      <c r="E98" s="298"/>
      <c r="F98" s="298"/>
      <c r="G98" s="131"/>
      <c r="H98" s="131"/>
      <c r="I98" s="131"/>
      <c r="J98" s="131"/>
      <c r="K98" s="131"/>
      <c r="L98" s="131"/>
      <c r="M98" s="126"/>
      <c r="N98" s="126"/>
      <c r="O98" s="126"/>
      <c r="P98" s="126"/>
    </row>
    <row r="99" spans="1:16" ht="17.649999999999999" customHeight="1" x14ac:dyDescent="0.3">
      <c r="A99" s="292"/>
      <c r="B99" s="226" t="s">
        <v>223</v>
      </c>
      <c r="C99" s="179">
        <v>0</v>
      </c>
      <c r="D99" s="307"/>
      <c r="E99" s="298"/>
      <c r="F99" s="298"/>
      <c r="G99" s="131"/>
      <c r="H99" s="131"/>
      <c r="I99" s="131"/>
      <c r="J99" s="131"/>
      <c r="K99" s="131"/>
      <c r="L99" s="131"/>
      <c r="M99" s="126"/>
      <c r="N99" s="126"/>
      <c r="O99" s="126"/>
      <c r="P99" s="126"/>
    </row>
    <row r="100" spans="1:16" ht="17.649999999999999" customHeight="1" x14ac:dyDescent="0.3">
      <c r="A100" s="292"/>
      <c r="B100" s="226" t="s">
        <v>224</v>
      </c>
      <c r="C100" s="179">
        <v>0</v>
      </c>
      <c r="D100" s="307"/>
      <c r="E100" s="298"/>
      <c r="F100" s="298"/>
      <c r="G100" s="131"/>
      <c r="H100" s="131"/>
      <c r="I100" s="131"/>
      <c r="J100" s="131"/>
      <c r="K100" s="131"/>
      <c r="L100" s="131"/>
      <c r="M100" s="126"/>
      <c r="N100" s="126"/>
      <c r="O100" s="126"/>
      <c r="P100" s="126"/>
    </row>
    <row r="101" spans="1:16" ht="32.85" customHeight="1" x14ac:dyDescent="0.3">
      <c r="A101" s="292"/>
      <c r="B101" s="127" t="s">
        <v>225</v>
      </c>
      <c r="C101" s="288">
        <f>SUM(C98:C100)</f>
        <v>0</v>
      </c>
      <c r="D101" s="307"/>
      <c r="E101" s="298"/>
      <c r="F101" s="298"/>
      <c r="G101" s="131"/>
      <c r="H101" s="131"/>
      <c r="I101" s="131"/>
      <c r="J101" s="131"/>
      <c r="K101" s="131"/>
      <c r="L101" s="131"/>
      <c r="M101" s="126"/>
      <c r="N101" s="126"/>
      <c r="O101" s="126"/>
      <c r="P101" s="126"/>
    </row>
    <row r="102" spans="1:16" s="132" customFormat="1" ht="16.350000000000001" customHeight="1" x14ac:dyDescent="0.3">
      <c r="A102" s="292"/>
      <c r="B102" s="289" t="s">
        <v>226</v>
      </c>
      <c r="C102" s="308"/>
      <c r="D102" s="308"/>
      <c r="E102" s="308"/>
      <c r="F102" s="308"/>
    </row>
    <row r="103" spans="1:16" s="132" customFormat="1" ht="207" x14ac:dyDescent="0.3">
      <c r="A103" s="292"/>
      <c r="B103" s="290" t="s">
        <v>227</v>
      </c>
      <c r="C103" s="308"/>
      <c r="D103" s="308"/>
      <c r="E103" s="308"/>
      <c r="F103" s="308"/>
    </row>
    <row r="104" spans="1:16" s="132" customFormat="1" ht="103.5" x14ac:dyDescent="0.3">
      <c r="A104" s="292"/>
      <c r="B104" s="290" t="s">
        <v>228</v>
      </c>
      <c r="C104" s="308"/>
      <c r="D104" s="308"/>
      <c r="E104" s="308"/>
      <c r="F104" s="308"/>
    </row>
    <row r="105" spans="1:16" s="132" customFormat="1" ht="37.15" customHeight="1" x14ac:dyDescent="0.3">
      <c r="A105" s="292"/>
      <c r="B105" s="290" t="s">
        <v>229</v>
      </c>
      <c r="C105" s="308"/>
      <c r="D105" s="308"/>
      <c r="E105" s="308"/>
      <c r="F105" s="308"/>
    </row>
    <row r="106" spans="1:16" s="132" customFormat="1" ht="69" x14ac:dyDescent="0.3">
      <c r="A106" s="292"/>
      <c r="B106" s="139" t="s">
        <v>230</v>
      </c>
      <c r="C106" s="308"/>
      <c r="D106" s="308"/>
      <c r="E106" s="308"/>
      <c r="F106" s="308"/>
    </row>
  </sheetData>
  <sheetProtection sheet="1" objects="1" scenarios="1" selectLockedCells="1"/>
  <protectedRanges>
    <protectedRange sqref="C54:D54 H54:I56 M54:N56 D55:D56" name="Range1"/>
    <protectedRange sqref="C59:D59 H59:I60 M59:N60 D64 D60" name="Range2"/>
    <protectedRange sqref="F82:F83 H82:K83 M82:O83 F70:F71 H70:K71 M70:O71 F76:F77 H76:K77 M76:O77" name="Range3"/>
    <protectedRange sqref="C87:F91 H87:O91" name="Range4"/>
    <protectedRange sqref="C43:E43 C46:E46 C49:E49" name="Range1_1"/>
    <protectedRange sqref="C55" name="Range3_1"/>
    <protectedRange sqref="C56" name="Range1_2"/>
    <protectedRange sqref="C60" name="Range2_1"/>
    <protectedRange sqref="C64" name="Range2_2"/>
    <protectedRange sqref="C70:E71" name="Range3_2"/>
    <protectedRange sqref="C76:E77" name="Range3_3"/>
    <protectedRange sqref="C82:E83" name="Range3_4"/>
  </protectedRanges>
  <mergeCells count="12">
    <mergeCell ref="B93:C93"/>
    <mergeCell ref="B38:F38"/>
    <mergeCell ref="B39:F39"/>
    <mergeCell ref="B52:D52"/>
    <mergeCell ref="B85:F85"/>
    <mergeCell ref="B79:E79"/>
    <mergeCell ref="B66:E66"/>
    <mergeCell ref="B67:E67"/>
    <mergeCell ref="B73:E73"/>
    <mergeCell ref="B41:F41"/>
    <mergeCell ref="B44:F44"/>
    <mergeCell ref="B47:F47"/>
  </mergeCells>
  <dataValidations count="10">
    <dataValidation type="decimal" errorStyle="information" allowBlank="1" showInputMessage="1" showErrorMessage="1" errorTitle="Invalid Entry" error="The maximum amount counties are allowed to transfer out is 7%. Please input a different value." sqref="C55" xr:uid="{CE4E8421-CD38-4470-BCE2-1847543A4D13}">
      <formula1>-0.07</formula1>
      <formula2>0.07</formula2>
    </dataValidation>
    <dataValidation type="custom" errorStyle="information" allowBlank="1" showInputMessage="1" showErrorMessage="1" errorTitle="Invalid Entry" error="Invalid Entry. Please input a different value." sqref="C56" xr:uid="{7FDA699E-58C7-4E11-9873-1FF991341C87}">
      <formula1>C56&gt;=0</formula1>
    </dataValidation>
    <dataValidation type="custom" errorStyle="information" operator="lessThanOrEqual" allowBlank="1" showInputMessage="1" showErrorMessage="1" errorTitle="Invalid Entry" error="Invalid Entry. Please input a different Value." sqref="C60" xr:uid="{AB5407B1-1DA7-4E27-9FE4-2906C9D430EF}">
      <formula1>OR(C55="", AND(C60&lt;=ABS(C55), C60+C64&lt;=C55, C60&gt;=0))</formula1>
    </dataValidation>
    <dataValidation type="custom" errorStyle="information" operator="lessThanOrEqual" allowBlank="1" showInputMessage="1" showErrorMessage="1" errorTitle="Invalid Entry" error="Invalid Entry. Please input a different Value." sqref="C64" xr:uid="{790BD77F-1287-4731-9587-3323962E37A0}">
      <formula1>OR(C55="", AND(C64&lt;=C55, C64+C60&lt;=C55, C64&gt;=0))</formula1>
    </dataValidation>
    <dataValidation type="custom" errorStyle="information" allowBlank="1" showInputMessage="1" showErrorMessage="1" errorTitle="Invalid Entry" error="Error. This entry is not valid. Please input a different value." sqref="E70 E76 E82" xr:uid="{3CBA7FC8-4222-4274-8481-EA434378CE93}">
      <formula1>AND(E70&lt;=0.07, E70&gt;=-0.07, C70+D70+E70 &lt;=0.14)</formula1>
    </dataValidation>
    <dataValidation type="custom" errorStyle="information" allowBlank="1" showInputMessage="1" showErrorMessage="1" errorTitle="Invalid Entry" error="Error. This entry is not valid. Please input a different value." sqref="D70 D76 D82" xr:uid="{B2B0406B-1F31-4960-875E-4288237990BE}">
      <formula1>AND(D70&lt;=0.07, D70 &gt;=-0.07, C70+D70+E70&lt;=0.14)</formula1>
    </dataValidation>
    <dataValidation type="custom" errorStyle="information" allowBlank="1" showInputMessage="1" showErrorMessage="1" errorTitle="Invalid Entry" error="Error. This entry is not valid. Please input a different value." sqref="C70 C76 C82" xr:uid="{60E6731A-DA0E-41EA-B4B3-2555028CFEC0}">
      <formula1>AND(ABS(C70)&lt;=0.07, C70+D70+E70&lt;=0.14, C70&gt;=-0.07)</formula1>
    </dataValidation>
    <dataValidation type="custom" errorStyle="information" allowBlank="1" showInputMessage="1" showErrorMessage="1" errorTitle="Invalid Entry" error="Error. This entry is not valid. Please input a different value." sqref="E71 E77 E83" xr:uid="{72181589-EEE8-4B3A-A52B-B15242EAFDBB}">
      <formula1>AND(E71&gt;=0, E71&lt;=ABS(C70+D70+E70), C71+D71+E71&lt;=ABS(C70+D70+E70))</formula1>
    </dataValidation>
    <dataValidation type="custom" errorStyle="information" allowBlank="1" showInputMessage="1" showErrorMessage="1" errorTitle="Invalid Entry" error="Error. This entry is not valid. Please input a different value." sqref="D71 D77 D83" xr:uid="{A666D066-140D-41F7-A38D-57AA3ABE2E22}">
      <formula1>AND(D71&gt;=0, D71&lt;=ABS(C70+D70+E70), D71+C71+E71&lt;=ABS(C70+D70+E70))</formula1>
    </dataValidation>
    <dataValidation type="custom" errorStyle="information" allowBlank="1" showInputMessage="1" showErrorMessage="1" errorTitle="Invalid Entry" error="Error. This entry is not valid. Please input a different value." sqref="C71 C77 C83" xr:uid="{DFB23BDB-ACD0-44C1-A26F-E5FCA4D4FCD9}">
      <formula1>AND(C71&gt;=0, C71&lt;=ABS(C70+E70+D70), C71+D71+E71&lt;=ABS(C70+D70+E70))</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C828E-F515-460A-B6CC-628813829D7A}">
  <dimension ref="B1:E7"/>
  <sheetViews>
    <sheetView workbookViewId="0">
      <selection activeCell="C7" sqref="C7"/>
    </sheetView>
  </sheetViews>
  <sheetFormatPr defaultColWidth="8.28515625" defaultRowHeight="15" x14ac:dyDescent="0.25"/>
  <cols>
    <col min="1" max="1" width="2.28515625" style="86" customWidth="1"/>
    <col min="2" max="2" width="27.28515625" style="86" bestFit="1" customWidth="1"/>
    <col min="3" max="3" width="17.140625" style="86" bestFit="1" customWidth="1"/>
    <col min="4" max="4" width="15.28515625" style="86" bestFit="1" customWidth="1"/>
    <col min="5" max="5" width="17.140625" style="86" customWidth="1"/>
    <col min="6" max="7" width="14.28515625" style="86" bestFit="1" customWidth="1"/>
    <col min="8" max="8" width="8.28515625" style="86" bestFit="1" customWidth="1"/>
    <col min="9" max="9" width="13.28515625" style="86" bestFit="1" customWidth="1"/>
    <col min="10" max="10" width="17.140625" style="86" bestFit="1" customWidth="1"/>
    <col min="11" max="16384" width="8.28515625" style="86"/>
  </cols>
  <sheetData>
    <row r="1" spans="2:5" x14ac:dyDescent="0.25">
      <c r="B1" s="515" t="s">
        <v>1</v>
      </c>
      <c r="C1" s="516"/>
      <c r="D1" s="516"/>
      <c r="E1" s="517"/>
    </row>
    <row r="2" spans="2:5" x14ac:dyDescent="0.25">
      <c r="B2" s="95" t="s">
        <v>231</v>
      </c>
      <c r="C2" s="96"/>
      <c r="D2" s="96"/>
      <c r="E2" s="96"/>
    </row>
    <row r="3" spans="2:5" ht="32.1" customHeight="1" x14ac:dyDescent="0.25">
      <c r="B3" s="481" t="s">
        <v>232</v>
      </c>
      <c r="C3" s="482"/>
      <c r="D3" s="482"/>
      <c r="E3" s="482"/>
    </row>
    <row r="4" spans="2:5" x14ac:dyDescent="0.25">
      <c r="B4" s="512" t="s">
        <v>233</v>
      </c>
      <c r="C4" s="513"/>
      <c r="D4" s="513"/>
      <c r="E4" s="514"/>
    </row>
    <row r="5" spans="2:5" ht="47.25" x14ac:dyDescent="0.25">
      <c r="B5" s="87" t="s">
        <v>234</v>
      </c>
      <c r="C5" s="88" t="s">
        <v>235</v>
      </c>
      <c r="D5" s="88" t="s">
        <v>236</v>
      </c>
      <c r="E5" s="88" t="s">
        <v>237</v>
      </c>
    </row>
    <row r="6" spans="2:5" x14ac:dyDescent="0.25">
      <c r="B6" s="67"/>
      <c r="C6" s="67"/>
      <c r="D6" s="67"/>
      <c r="E6" s="67"/>
    </row>
    <row r="7" spans="2:5" x14ac:dyDescent="0.25">
      <c r="B7" s="89" t="s">
        <v>238</v>
      </c>
      <c r="C7" s="90" t="e">
        <f>#REF!</f>
        <v>#REF!</v>
      </c>
      <c r="D7" s="90" t="e">
        <f>#REF!</f>
        <v>#REF!</v>
      </c>
      <c r="E7" s="90" t="e">
        <f>#REF!</f>
        <v>#REF!</v>
      </c>
    </row>
  </sheetData>
  <mergeCells count="3">
    <mergeCell ref="B3:E3"/>
    <mergeCell ref="B4:E4"/>
    <mergeCell ref="B1:E1"/>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F9507-A535-40CE-A743-576C4D80D62D}">
  <dimension ref="A1:J82"/>
  <sheetViews>
    <sheetView showGridLines="0" zoomScale="80" zoomScaleNormal="80" workbookViewId="0"/>
  </sheetViews>
  <sheetFormatPr defaultColWidth="0" defaultRowHeight="17.25" zeroHeight="1" x14ac:dyDescent="0.3"/>
  <cols>
    <col min="1" max="1" width="4.140625" style="129" customWidth="1"/>
    <col min="2" max="2" width="30.140625" style="129" customWidth="1"/>
    <col min="3" max="3" width="21.28515625" style="129" customWidth="1"/>
    <col min="4" max="4" width="24.140625" style="129" customWidth="1"/>
    <col min="5" max="5" width="26.140625" style="129" customWidth="1"/>
    <col min="6" max="6" width="19.28515625" style="129" customWidth="1"/>
    <col min="7" max="7" width="23.140625" style="129" customWidth="1"/>
    <col min="8" max="8" width="36.140625" style="129" customWidth="1"/>
    <col min="9" max="9" width="18.140625" style="129" hidden="1" customWidth="1"/>
    <col min="10" max="10" width="14" style="129" hidden="1" customWidth="1"/>
    <col min="11" max="16384" width="9" style="129" hidden="1"/>
  </cols>
  <sheetData>
    <row r="1" spans="1:8" x14ac:dyDescent="0.3">
      <c r="A1" s="173" t="s">
        <v>0</v>
      </c>
      <c r="B1" s="309" t="s">
        <v>1</v>
      </c>
      <c r="C1" s="459"/>
      <c r="D1" s="459"/>
      <c r="E1" s="459"/>
      <c r="F1" s="459"/>
      <c r="G1" s="459"/>
      <c r="H1" s="459"/>
    </row>
    <row r="2" spans="1:8" x14ac:dyDescent="0.3">
      <c r="A2" s="336"/>
      <c r="B2" s="429" t="s">
        <v>487</v>
      </c>
      <c r="C2" s="441"/>
      <c r="D2" s="441"/>
      <c r="E2" s="441"/>
      <c r="F2" s="441"/>
      <c r="G2" s="441"/>
      <c r="H2" s="441"/>
    </row>
    <row r="3" spans="1:8" x14ac:dyDescent="0.3">
      <c r="A3" s="336"/>
      <c r="B3" s="429" t="s">
        <v>488</v>
      </c>
      <c r="C3" s="441"/>
      <c r="D3" s="441"/>
      <c r="E3" s="441"/>
      <c r="F3" s="441"/>
      <c r="G3" s="441"/>
      <c r="H3" s="441"/>
    </row>
    <row r="4" spans="1:8" ht="17.25" customHeight="1" x14ac:dyDescent="0.3">
      <c r="A4" s="336"/>
      <c r="B4" s="429" t="s">
        <v>489</v>
      </c>
      <c r="C4" s="441"/>
      <c r="D4" s="441"/>
      <c r="E4" s="441"/>
      <c r="F4" s="441"/>
      <c r="G4" s="441"/>
      <c r="H4" s="441"/>
    </row>
    <row r="5" spans="1:8" x14ac:dyDescent="0.3">
      <c r="A5" s="336"/>
      <c r="B5" s="429" t="s">
        <v>490</v>
      </c>
      <c r="C5" s="441"/>
      <c r="D5" s="441"/>
      <c r="E5" s="441"/>
      <c r="F5" s="441"/>
      <c r="G5" s="441"/>
      <c r="H5" s="441"/>
    </row>
    <row r="6" spans="1:8" x14ac:dyDescent="0.3">
      <c r="A6" s="336"/>
      <c r="B6" s="429" t="s">
        <v>387</v>
      </c>
      <c r="C6" s="442"/>
      <c r="D6" s="442"/>
      <c r="E6" s="442"/>
      <c r="F6" s="442"/>
      <c r="G6" s="442"/>
      <c r="H6" s="442"/>
    </row>
    <row r="7" spans="1:8" ht="17.25" customHeight="1" x14ac:dyDescent="0.3">
      <c r="A7" s="336"/>
      <c r="B7" s="429" t="s">
        <v>491</v>
      </c>
      <c r="C7" s="441"/>
      <c r="D7" s="441"/>
      <c r="E7" s="441"/>
      <c r="F7" s="441"/>
      <c r="G7" s="441"/>
      <c r="H7" s="441"/>
    </row>
    <row r="8" spans="1:8" x14ac:dyDescent="0.3">
      <c r="A8" s="336"/>
      <c r="B8" s="429" t="s">
        <v>492</v>
      </c>
      <c r="C8" s="441"/>
      <c r="D8" s="441"/>
      <c r="E8" s="441"/>
      <c r="F8" s="441"/>
      <c r="G8" s="441"/>
      <c r="H8" s="441"/>
    </row>
    <row r="9" spans="1:8" x14ac:dyDescent="0.3">
      <c r="A9" s="336"/>
      <c r="B9" s="429" t="s">
        <v>493</v>
      </c>
      <c r="C9" s="441"/>
      <c r="D9" s="441"/>
      <c r="E9" s="441"/>
      <c r="F9" s="441"/>
      <c r="G9" s="441"/>
      <c r="H9" s="441"/>
    </row>
    <row r="10" spans="1:8" x14ac:dyDescent="0.3">
      <c r="A10" s="336"/>
      <c r="B10" s="429" t="s">
        <v>494</v>
      </c>
      <c r="C10" s="441"/>
      <c r="D10" s="441"/>
      <c r="E10" s="441"/>
      <c r="F10" s="441"/>
      <c r="G10" s="441"/>
      <c r="H10" s="441"/>
    </row>
    <row r="11" spans="1:8" x14ac:dyDescent="0.3">
      <c r="A11" s="336"/>
      <c r="B11" s="429" t="s">
        <v>495</v>
      </c>
      <c r="C11" s="441"/>
      <c r="D11" s="441"/>
      <c r="E11" s="441"/>
      <c r="F11" s="441"/>
      <c r="G11" s="441"/>
      <c r="H11" s="441"/>
    </row>
    <row r="12" spans="1:8" x14ac:dyDescent="0.3">
      <c r="A12" s="336"/>
      <c r="B12" s="429" t="s">
        <v>496</v>
      </c>
      <c r="C12" s="441"/>
      <c r="D12" s="441"/>
      <c r="E12" s="441"/>
      <c r="F12" s="441"/>
      <c r="G12" s="441"/>
      <c r="H12" s="441"/>
    </row>
    <row r="13" spans="1:8" x14ac:dyDescent="0.3">
      <c r="A13" s="336"/>
      <c r="B13" s="429" t="s">
        <v>497</v>
      </c>
      <c r="C13" s="441"/>
      <c r="D13" s="441"/>
      <c r="E13" s="441"/>
      <c r="F13" s="441"/>
      <c r="G13" s="441"/>
      <c r="H13" s="441"/>
    </row>
    <row r="14" spans="1:8" x14ac:dyDescent="0.3">
      <c r="A14" s="336"/>
      <c r="B14" s="429" t="s">
        <v>406</v>
      </c>
      <c r="C14" s="442"/>
      <c r="D14" s="442"/>
      <c r="E14" s="442"/>
      <c r="F14" s="442"/>
      <c r="G14" s="442"/>
      <c r="H14" s="442"/>
    </row>
    <row r="15" spans="1:8" x14ac:dyDescent="0.3">
      <c r="A15" s="336"/>
      <c r="B15" s="430" t="s">
        <v>432</v>
      </c>
      <c r="C15" s="442"/>
      <c r="D15" s="442"/>
      <c r="E15" s="442"/>
      <c r="F15" s="442"/>
      <c r="G15" s="442"/>
      <c r="H15" s="442"/>
    </row>
    <row r="16" spans="1:8" x14ac:dyDescent="0.3">
      <c r="A16" s="336"/>
      <c r="B16" s="429" t="s">
        <v>407</v>
      </c>
      <c r="C16" s="442"/>
      <c r="D16" s="442"/>
      <c r="E16" s="442"/>
      <c r="F16" s="442"/>
      <c r="G16" s="459"/>
      <c r="H16" s="459"/>
    </row>
    <row r="17" spans="1:8" ht="17.25" customHeight="1" x14ac:dyDescent="0.3">
      <c r="A17" s="336"/>
      <c r="B17" s="429" t="s">
        <v>498</v>
      </c>
      <c r="C17" s="441"/>
      <c r="D17" s="441"/>
      <c r="E17" s="441"/>
      <c r="F17" s="441"/>
      <c r="G17" s="441"/>
      <c r="H17" s="441"/>
    </row>
    <row r="18" spans="1:8" x14ac:dyDescent="0.3">
      <c r="A18" s="336"/>
      <c r="B18" s="429" t="s">
        <v>499</v>
      </c>
      <c r="C18" s="441"/>
      <c r="D18" s="441"/>
      <c r="E18" s="441"/>
      <c r="F18" s="441"/>
      <c r="G18" s="441"/>
      <c r="H18" s="441"/>
    </row>
    <row r="19" spans="1:8" ht="17.25" customHeight="1" x14ac:dyDescent="0.3">
      <c r="A19" s="336"/>
      <c r="B19" s="429" t="s">
        <v>500</v>
      </c>
      <c r="C19" s="441"/>
      <c r="D19" s="441"/>
      <c r="E19" s="441"/>
      <c r="F19" s="441"/>
      <c r="G19" s="441"/>
      <c r="H19" s="441"/>
    </row>
    <row r="20" spans="1:8" x14ac:dyDescent="0.3">
      <c r="A20" s="336"/>
      <c r="B20" s="429" t="s">
        <v>501</v>
      </c>
      <c r="C20" s="441"/>
      <c r="D20" s="441"/>
      <c r="E20" s="441"/>
      <c r="F20" s="441"/>
      <c r="G20" s="441"/>
      <c r="H20" s="441"/>
    </row>
    <row r="21" spans="1:8" x14ac:dyDescent="0.3">
      <c r="A21" s="336"/>
      <c r="B21" s="429" t="s">
        <v>388</v>
      </c>
      <c r="C21" s="442"/>
      <c r="D21" s="442"/>
      <c r="E21" s="442"/>
      <c r="F21" s="442"/>
      <c r="G21" s="442"/>
      <c r="H21" s="442"/>
    </row>
    <row r="22" spans="1:8" x14ac:dyDescent="0.3">
      <c r="A22" s="336"/>
      <c r="B22" s="429" t="s">
        <v>389</v>
      </c>
      <c r="C22" s="442"/>
      <c r="D22" s="442"/>
      <c r="E22" s="442"/>
      <c r="F22" s="442"/>
      <c r="G22" s="442"/>
      <c r="H22" s="459"/>
    </row>
    <row r="23" spans="1:8" x14ac:dyDescent="0.3">
      <c r="A23" s="336"/>
      <c r="B23" s="429" t="s">
        <v>408</v>
      </c>
      <c r="C23" s="442"/>
      <c r="D23" s="442"/>
      <c r="E23" s="442"/>
      <c r="F23" s="442"/>
      <c r="G23" s="442"/>
      <c r="H23" s="459"/>
    </row>
    <row r="24" spans="1:8" x14ac:dyDescent="0.3">
      <c r="A24" s="336"/>
      <c r="B24" s="429" t="s">
        <v>409</v>
      </c>
      <c r="C24" s="442"/>
      <c r="D24" s="442"/>
      <c r="E24" s="442"/>
      <c r="F24" s="442"/>
      <c r="G24" s="442"/>
      <c r="H24" s="459"/>
    </row>
    <row r="25" spans="1:8" x14ac:dyDescent="0.3">
      <c r="A25" s="336"/>
      <c r="B25" s="429" t="s">
        <v>390</v>
      </c>
      <c r="C25" s="442"/>
      <c r="D25" s="442"/>
      <c r="E25" s="442"/>
      <c r="F25" s="442"/>
      <c r="G25" s="442"/>
      <c r="H25" s="442"/>
    </row>
    <row r="26" spans="1:8" ht="17.25" customHeight="1" x14ac:dyDescent="0.3">
      <c r="A26" s="336"/>
      <c r="B26" s="309" t="s">
        <v>502</v>
      </c>
      <c r="C26" s="441"/>
      <c r="D26" s="441"/>
      <c r="E26" s="441"/>
      <c r="F26" s="441"/>
      <c r="G26" s="441"/>
      <c r="H26" s="441"/>
    </row>
    <row r="27" spans="1:8" x14ac:dyDescent="0.3">
      <c r="A27" s="336"/>
      <c r="B27" s="429" t="s">
        <v>468</v>
      </c>
      <c r="C27" s="441"/>
      <c r="D27" s="441"/>
      <c r="E27" s="441"/>
      <c r="F27" s="441"/>
      <c r="G27" s="441"/>
      <c r="H27" s="441"/>
    </row>
    <row r="28" spans="1:8" x14ac:dyDescent="0.3">
      <c r="A28" s="336"/>
      <c r="B28" s="429" t="s">
        <v>503</v>
      </c>
      <c r="C28" s="441"/>
      <c r="D28" s="441"/>
      <c r="E28" s="441"/>
      <c r="F28" s="441"/>
      <c r="G28" s="441"/>
      <c r="H28" s="441"/>
    </row>
    <row r="29" spans="1:8" x14ac:dyDescent="0.3">
      <c r="A29" s="336"/>
      <c r="B29" s="429" t="s">
        <v>504</v>
      </c>
      <c r="C29" s="441"/>
      <c r="D29" s="441"/>
      <c r="E29" s="441"/>
      <c r="F29" s="441"/>
      <c r="G29" s="441"/>
      <c r="H29" s="441"/>
    </row>
    <row r="30" spans="1:8" x14ac:dyDescent="0.3">
      <c r="A30" s="336"/>
      <c r="B30" s="429" t="s">
        <v>505</v>
      </c>
      <c r="C30" s="441"/>
      <c r="D30" s="441"/>
      <c r="E30" s="441"/>
      <c r="F30" s="441"/>
      <c r="G30" s="441"/>
      <c r="H30" s="441"/>
    </row>
    <row r="31" spans="1:8" x14ac:dyDescent="0.3">
      <c r="A31" s="336"/>
      <c r="B31" s="429" t="s">
        <v>506</v>
      </c>
      <c r="C31" s="441"/>
      <c r="D31" s="441"/>
      <c r="E31" s="441"/>
      <c r="F31" s="441"/>
      <c r="G31" s="441"/>
      <c r="H31" s="441"/>
    </row>
    <row r="32" spans="1:8" x14ac:dyDescent="0.3">
      <c r="A32" s="336"/>
      <c r="B32" s="473" t="s">
        <v>80</v>
      </c>
      <c r="C32" s="474"/>
      <c r="D32" s="474"/>
      <c r="E32" s="474"/>
      <c r="F32" s="523"/>
      <c r="G32" s="523"/>
      <c r="H32" s="524"/>
    </row>
    <row r="33" spans="1:8" s="132" customFormat="1" x14ac:dyDescent="0.3">
      <c r="A33" s="308"/>
      <c r="B33" s="519" t="s">
        <v>239</v>
      </c>
      <c r="C33" s="519"/>
      <c r="D33" s="519"/>
      <c r="E33" s="519"/>
      <c r="F33" s="338"/>
      <c r="G33" s="338"/>
      <c r="H33" s="338"/>
    </row>
    <row r="34" spans="1:8" s="132" customFormat="1" x14ac:dyDescent="0.3">
      <c r="A34" s="308"/>
      <c r="B34" s="343"/>
      <c r="C34" s="310" t="s">
        <v>84</v>
      </c>
      <c r="D34" s="310" t="s">
        <v>85</v>
      </c>
      <c r="E34" s="310" t="s">
        <v>86</v>
      </c>
      <c r="F34" s="339"/>
      <c r="G34" s="339"/>
      <c r="H34" s="339"/>
    </row>
    <row r="35" spans="1:8" ht="86.25" x14ac:dyDescent="0.3">
      <c r="A35" s="336"/>
      <c r="B35" s="311" t="s">
        <v>392</v>
      </c>
      <c r="C35" s="415">
        <v>0</v>
      </c>
      <c r="D35" s="130">
        <v>0</v>
      </c>
      <c r="E35" s="130">
        <v>0</v>
      </c>
      <c r="F35" s="150"/>
      <c r="G35" s="150"/>
      <c r="H35" s="150"/>
    </row>
    <row r="36" spans="1:8" ht="103.5" x14ac:dyDescent="0.3">
      <c r="A36" s="336"/>
      <c r="B36" s="311" t="s">
        <v>393</v>
      </c>
      <c r="C36" s="415">
        <v>0</v>
      </c>
      <c r="D36" s="130">
        <v>0</v>
      </c>
      <c r="E36" s="130">
        <v>0</v>
      </c>
      <c r="F36" s="150"/>
      <c r="G36" s="150"/>
      <c r="H36" s="150"/>
    </row>
    <row r="37" spans="1:8" ht="86.25" x14ac:dyDescent="0.3">
      <c r="A37" s="336"/>
      <c r="B37" s="311" t="s">
        <v>386</v>
      </c>
      <c r="C37" s="416">
        <f>SUM(C35:C36)</f>
        <v>0</v>
      </c>
      <c r="D37" s="416">
        <f t="shared" ref="D37" si="0">SUM(D35:D36)</f>
        <v>0</v>
      </c>
      <c r="E37" s="416">
        <f>SUM(E35:E36)</f>
        <v>0</v>
      </c>
      <c r="F37" s="150"/>
      <c r="G37" s="150"/>
      <c r="H37" s="150"/>
    </row>
    <row r="38" spans="1:8" x14ac:dyDescent="0.3">
      <c r="A38" s="336"/>
      <c r="B38" s="341"/>
      <c r="C38" s="518" t="s">
        <v>430</v>
      </c>
      <c r="D38" s="518"/>
      <c r="E38" s="518"/>
      <c r="F38" s="518" t="s">
        <v>240</v>
      </c>
      <c r="G38" s="518"/>
      <c r="H38" s="518"/>
    </row>
    <row r="39" spans="1:8" x14ac:dyDescent="0.3">
      <c r="A39" s="336"/>
      <c r="B39" s="342"/>
      <c r="C39" s="312" t="s">
        <v>84</v>
      </c>
      <c r="D39" s="312" t="s">
        <v>85</v>
      </c>
      <c r="E39" s="312" t="s">
        <v>86</v>
      </c>
      <c r="F39" s="312" t="s">
        <v>84</v>
      </c>
      <c r="G39" s="312" t="s">
        <v>85</v>
      </c>
      <c r="H39" s="312" t="s">
        <v>86</v>
      </c>
    </row>
    <row r="40" spans="1:8" ht="51.75" x14ac:dyDescent="0.3">
      <c r="A40" s="336"/>
      <c r="B40" s="313" t="s">
        <v>241</v>
      </c>
      <c r="C40" s="345"/>
      <c r="D40" s="345"/>
      <c r="E40" s="345"/>
      <c r="F40" s="346"/>
      <c r="G40" s="346"/>
      <c r="H40" s="346"/>
    </row>
    <row r="41" spans="1:8" s="314" customFormat="1" ht="103.5" x14ac:dyDescent="0.3">
      <c r="A41" s="337"/>
      <c r="B41" s="315" t="s">
        <v>242</v>
      </c>
      <c r="C41" s="191"/>
      <c r="D41" s="191"/>
      <c r="E41" s="191"/>
      <c r="F41" s="191"/>
      <c r="G41" s="191"/>
      <c r="H41" s="191"/>
    </row>
    <row r="42" spans="1:8" s="314" customFormat="1" x14ac:dyDescent="0.3">
      <c r="A42" s="337"/>
      <c r="B42" s="316" t="s">
        <v>243</v>
      </c>
      <c r="C42" s="130">
        <v>0</v>
      </c>
      <c r="D42" s="130">
        <v>0</v>
      </c>
      <c r="E42" s="130">
        <v>0</v>
      </c>
      <c r="F42" s="130">
        <v>0</v>
      </c>
      <c r="G42" s="130">
        <v>0</v>
      </c>
      <c r="H42" s="130">
        <v>0</v>
      </c>
    </row>
    <row r="43" spans="1:8" s="314" customFormat="1" x14ac:dyDescent="0.3">
      <c r="A43" s="337"/>
      <c r="B43" s="316" t="s">
        <v>91</v>
      </c>
      <c r="C43" s="130">
        <v>0</v>
      </c>
      <c r="D43" s="130">
        <v>0</v>
      </c>
      <c r="E43" s="130">
        <v>0</v>
      </c>
      <c r="F43" s="130">
        <v>0</v>
      </c>
      <c r="G43" s="130">
        <v>0</v>
      </c>
      <c r="H43" s="130">
        <v>0</v>
      </c>
    </row>
    <row r="44" spans="1:8" s="314" customFormat="1" ht="34.5" x14ac:dyDescent="0.3">
      <c r="A44" s="337"/>
      <c r="B44" s="316" t="s">
        <v>244</v>
      </c>
      <c r="C44" s="130">
        <v>0</v>
      </c>
      <c r="D44" s="130">
        <v>0</v>
      </c>
      <c r="E44" s="130">
        <v>0</v>
      </c>
      <c r="F44" s="130">
        <v>0</v>
      </c>
      <c r="G44" s="130">
        <v>0</v>
      </c>
      <c r="H44" s="130">
        <v>0</v>
      </c>
    </row>
    <row r="45" spans="1:8" s="314" customFormat="1" ht="51.75" x14ac:dyDescent="0.3">
      <c r="A45" s="337"/>
      <c r="B45" s="316" t="s">
        <v>245</v>
      </c>
      <c r="C45" s="141">
        <v>0</v>
      </c>
      <c r="D45" s="141">
        <v>0</v>
      </c>
      <c r="E45" s="141">
        <v>0</v>
      </c>
      <c r="F45" s="141">
        <v>0</v>
      </c>
      <c r="G45" s="141">
        <v>0</v>
      </c>
      <c r="H45" s="141">
        <v>0</v>
      </c>
    </row>
    <row r="46" spans="1:8" s="314" customFormat="1" ht="103.5" x14ac:dyDescent="0.3">
      <c r="A46" s="337"/>
      <c r="B46" s="317" t="s">
        <v>246</v>
      </c>
      <c r="C46" s="189"/>
      <c r="D46" s="189"/>
      <c r="E46" s="189"/>
      <c r="F46" s="189"/>
      <c r="G46" s="189"/>
      <c r="H46" s="189"/>
    </row>
    <row r="47" spans="1:8" s="314" customFormat="1" x14ac:dyDescent="0.3">
      <c r="A47" s="337"/>
      <c r="B47" s="316" t="s">
        <v>90</v>
      </c>
      <c r="C47" s="130">
        <v>0</v>
      </c>
      <c r="D47" s="130">
        <v>0</v>
      </c>
      <c r="E47" s="130">
        <v>0</v>
      </c>
      <c r="F47" s="130">
        <v>0</v>
      </c>
      <c r="G47" s="130">
        <v>0</v>
      </c>
      <c r="H47" s="130">
        <v>0</v>
      </c>
    </row>
    <row r="48" spans="1:8" s="314" customFormat="1" x14ac:dyDescent="0.3">
      <c r="A48" s="337"/>
      <c r="B48" s="316" t="s">
        <v>91</v>
      </c>
      <c r="C48" s="130">
        <v>0</v>
      </c>
      <c r="D48" s="130">
        <v>0</v>
      </c>
      <c r="E48" s="130">
        <v>0</v>
      </c>
      <c r="F48" s="130">
        <v>0</v>
      </c>
      <c r="G48" s="130">
        <v>0</v>
      </c>
      <c r="H48" s="130">
        <v>0</v>
      </c>
    </row>
    <row r="49" spans="1:8" s="314" customFormat="1" ht="34.5" x14ac:dyDescent="0.3">
      <c r="A49" s="337"/>
      <c r="B49" s="316" t="s">
        <v>244</v>
      </c>
      <c r="C49" s="130">
        <v>0</v>
      </c>
      <c r="D49" s="130">
        <v>0</v>
      </c>
      <c r="E49" s="130">
        <v>0</v>
      </c>
      <c r="F49" s="130">
        <v>0</v>
      </c>
      <c r="G49" s="130">
        <v>0</v>
      </c>
      <c r="H49" s="130">
        <v>0</v>
      </c>
    </row>
    <row r="50" spans="1:8" s="314" customFormat="1" ht="51.75" x14ac:dyDescent="0.3">
      <c r="A50" s="337"/>
      <c r="B50" s="316" t="s">
        <v>245</v>
      </c>
      <c r="C50" s="141">
        <v>0</v>
      </c>
      <c r="D50" s="141">
        <v>0</v>
      </c>
      <c r="E50" s="141">
        <v>0</v>
      </c>
      <c r="F50" s="141">
        <v>0</v>
      </c>
      <c r="G50" s="141">
        <v>0</v>
      </c>
      <c r="H50" s="141">
        <v>0</v>
      </c>
    </row>
    <row r="51" spans="1:8" ht="51.75" x14ac:dyDescent="0.3">
      <c r="A51" s="336"/>
      <c r="B51" s="316" t="s">
        <v>247</v>
      </c>
      <c r="C51" s="130">
        <v>0</v>
      </c>
      <c r="D51" s="130">
        <v>0</v>
      </c>
      <c r="E51" s="130">
        <v>0</v>
      </c>
      <c r="F51" s="130">
        <v>0</v>
      </c>
      <c r="G51" s="130">
        <v>0</v>
      </c>
      <c r="H51" s="130">
        <v>0</v>
      </c>
    </row>
    <row r="52" spans="1:8" ht="51.75" x14ac:dyDescent="0.3">
      <c r="A52" s="336"/>
      <c r="B52" s="316" t="s">
        <v>248</v>
      </c>
      <c r="C52" s="130">
        <v>0</v>
      </c>
      <c r="D52" s="130">
        <v>0</v>
      </c>
      <c r="E52" s="130">
        <v>0</v>
      </c>
      <c r="F52" s="130">
        <v>0</v>
      </c>
      <c r="G52" s="130">
        <v>0</v>
      </c>
      <c r="H52" s="130">
        <v>0</v>
      </c>
    </row>
    <row r="53" spans="1:8" ht="86.25" x14ac:dyDescent="0.3">
      <c r="A53" s="336"/>
      <c r="B53" s="316" t="s">
        <v>249</v>
      </c>
      <c r="C53" s="130">
        <v>0</v>
      </c>
      <c r="D53" s="130">
        <v>0</v>
      </c>
      <c r="E53" s="130">
        <v>0</v>
      </c>
      <c r="F53" s="130">
        <v>0</v>
      </c>
      <c r="G53" s="130">
        <v>0</v>
      </c>
      <c r="H53" s="130">
        <v>0</v>
      </c>
    </row>
    <row r="54" spans="1:8" ht="51.75" x14ac:dyDescent="0.3">
      <c r="A54" s="336"/>
      <c r="B54" s="316" t="s">
        <v>250</v>
      </c>
      <c r="C54" s="130"/>
      <c r="D54" s="130"/>
      <c r="E54" s="130"/>
      <c r="F54" s="130">
        <v>0</v>
      </c>
      <c r="G54" s="130">
        <v>0</v>
      </c>
      <c r="H54" s="130">
        <v>0</v>
      </c>
    </row>
    <row r="55" spans="1:8" ht="34.5" x14ac:dyDescent="0.3">
      <c r="A55" s="336"/>
      <c r="B55" s="316" t="s">
        <v>251</v>
      </c>
      <c r="C55" s="130">
        <v>0</v>
      </c>
      <c r="D55" s="130">
        <v>0</v>
      </c>
      <c r="E55" s="130">
        <v>0</v>
      </c>
      <c r="F55" s="130">
        <v>0</v>
      </c>
      <c r="G55" s="130">
        <v>0</v>
      </c>
      <c r="H55" s="130">
        <v>0</v>
      </c>
    </row>
    <row r="56" spans="1:8" ht="51.75" x14ac:dyDescent="0.3">
      <c r="A56" s="336"/>
      <c r="B56" s="316" t="s">
        <v>252</v>
      </c>
      <c r="C56" s="190">
        <v>0</v>
      </c>
      <c r="D56" s="130">
        <v>0</v>
      </c>
      <c r="E56" s="130">
        <v>0</v>
      </c>
      <c r="F56" s="130">
        <v>0</v>
      </c>
      <c r="G56" s="130">
        <v>0</v>
      </c>
      <c r="H56" s="130">
        <v>0</v>
      </c>
    </row>
    <row r="57" spans="1:8" ht="51.75" x14ac:dyDescent="0.3">
      <c r="A57" s="336"/>
      <c r="B57" s="318" t="s">
        <v>253</v>
      </c>
      <c r="C57" s="130">
        <v>0</v>
      </c>
      <c r="D57" s="130">
        <v>0</v>
      </c>
      <c r="E57" s="130">
        <v>0</v>
      </c>
      <c r="F57" s="344"/>
      <c r="G57" s="344"/>
      <c r="H57" s="344"/>
    </row>
    <row r="58" spans="1:8" ht="34.5" x14ac:dyDescent="0.3">
      <c r="A58" s="336"/>
      <c r="B58" s="319" t="s">
        <v>254</v>
      </c>
      <c r="C58" s="170">
        <f>SUM(C42,C43:C44,C47:C49,C51:C57)</f>
        <v>0</v>
      </c>
      <c r="D58" s="170">
        <f>SUM(D42,D43:D44,D47,D48:D57)</f>
        <v>0</v>
      </c>
      <c r="E58" s="170">
        <f>SUM(E42,E43:E44,E47,E48:E57)</f>
        <v>0</v>
      </c>
      <c r="F58" s="170">
        <f>SUM(F42,F43:F44,F47,F48:F56)</f>
        <v>0</v>
      </c>
      <c r="G58" s="170">
        <f>SUM(G42,G43:G44,G47,G48:G56)</f>
        <v>0</v>
      </c>
      <c r="H58" s="170">
        <f>SUM(H42,H43:H44,H47,H48:H56)</f>
        <v>0</v>
      </c>
    </row>
    <row r="59" spans="1:8" ht="69" x14ac:dyDescent="0.3">
      <c r="A59" s="336"/>
      <c r="B59" s="320" t="s">
        <v>255</v>
      </c>
      <c r="C59" s="321" t="s">
        <v>84</v>
      </c>
      <c r="D59" s="321" t="s">
        <v>85</v>
      </c>
      <c r="E59" s="321" t="s">
        <v>86</v>
      </c>
      <c r="F59" s="336"/>
      <c r="G59" s="336"/>
      <c r="H59" s="336"/>
    </row>
    <row r="60" spans="1:8" ht="34.5" x14ac:dyDescent="0.3">
      <c r="A60" s="336"/>
      <c r="B60" s="322" t="s">
        <v>256</v>
      </c>
      <c r="C60" s="130">
        <v>0</v>
      </c>
      <c r="D60" s="130">
        <v>0</v>
      </c>
      <c r="E60" s="130">
        <v>0</v>
      </c>
      <c r="F60" s="336"/>
      <c r="G60" s="336"/>
      <c r="H60" s="336"/>
    </row>
    <row r="61" spans="1:8" ht="69" x14ac:dyDescent="0.3">
      <c r="A61" s="336"/>
      <c r="B61" s="319" t="s">
        <v>257</v>
      </c>
      <c r="C61" s="171">
        <f>SUM(C58,C60)</f>
        <v>0</v>
      </c>
      <c r="D61" s="172">
        <f>SUM(D58,D60)</f>
        <v>0</v>
      </c>
      <c r="E61" s="171">
        <f>SUM(E58,E60)</f>
        <v>0</v>
      </c>
      <c r="F61" s="336"/>
      <c r="G61" s="336"/>
      <c r="H61" s="336"/>
    </row>
    <row r="62" spans="1:8" ht="34.5" x14ac:dyDescent="0.3">
      <c r="A62" s="336"/>
      <c r="B62" s="323" t="s">
        <v>258</v>
      </c>
      <c r="C62" s="324" t="s">
        <v>84</v>
      </c>
      <c r="D62" s="324" t="s">
        <v>85</v>
      </c>
      <c r="E62" s="324" t="s">
        <v>86</v>
      </c>
      <c r="F62" s="336"/>
      <c r="G62" s="336"/>
      <c r="H62" s="336"/>
    </row>
    <row r="63" spans="1:8" ht="69" x14ac:dyDescent="0.3">
      <c r="A63" s="336"/>
      <c r="B63" s="322" t="s">
        <v>259</v>
      </c>
      <c r="C63" s="130">
        <v>0</v>
      </c>
      <c r="D63" s="130">
        <v>0</v>
      </c>
      <c r="E63" s="130">
        <v>0</v>
      </c>
      <c r="F63" s="336"/>
      <c r="G63" s="336"/>
      <c r="H63" s="336"/>
    </row>
    <row r="64" spans="1:8" ht="86.25" x14ac:dyDescent="0.3">
      <c r="A64" s="336"/>
      <c r="B64" s="322" t="s">
        <v>260</v>
      </c>
      <c r="C64" s="130">
        <v>0</v>
      </c>
      <c r="D64" s="144">
        <v>0</v>
      </c>
      <c r="E64" s="130">
        <v>0</v>
      </c>
      <c r="F64" s="336"/>
      <c r="G64" s="336"/>
      <c r="H64" s="336"/>
    </row>
    <row r="65" spans="1:8" ht="34.5" x14ac:dyDescent="0.3">
      <c r="A65" s="336"/>
      <c r="B65" s="325" t="s">
        <v>112</v>
      </c>
      <c r="C65" s="326" t="s">
        <v>84</v>
      </c>
      <c r="D65" s="326" t="s">
        <v>85</v>
      </c>
      <c r="E65" s="326" t="s">
        <v>86</v>
      </c>
      <c r="F65" s="336"/>
      <c r="G65" s="336"/>
      <c r="H65" s="336"/>
    </row>
    <row r="66" spans="1:8" ht="51.75" x14ac:dyDescent="0.3">
      <c r="A66" s="336"/>
      <c r="B66" s="322" t="s">
        <v>261</v>
      </c>
      <c r="C66" s="130">
        <v>0</v>
      </c>
      <c r="D66" s="144">
        <v>0</v>
      </c>
      <c r="E66" s="130">
        <v>0</v>
      </c>
      <c r="F66" s="336"/>
      <c r="G66" s="336"/>
      <c r="H66" s="336"/>
    </row>
    <row r="67" spans="1:8" ht="69" x14ac:dyDescent="0.3">
      <c r="A67" s="336"/>
      <c r="B67" s="318" t="s">
        <v>262</v>
      </c>
      <c r="C67" s="130">
        <v>0</v>
      </c>
      <c r="D67" s="144">
        <v>0</v>
      </c>
      <c r="E67" s="130">
        <v>0</v>
      </c>
      <c r="F67" s="336"/>
      <c r="G67" s="336"/>
      <c r="H67" s="336"/>
    </row>
    <row r="68" spans="1:8" ht="86.25" x14ac:dyDescent="0.3">
      <c r="A68" s="336"/>
      <c r="B68" s="327" t="s">
        <v>263</v>
      </c>
      <c r="C68" s="328" t="s">
        <v>84</v>
      </c>
      <c r="D68" s="328" t="s">
        <v>85</v>
      </c>
      <c r="E68" s="329" t="s">
        <v>86</v>
      </c>
      <c r="F68" s="336"/>
      <c r="G68" s="336"/>
      <c r="H68" s="336"/>
    </row>
    <row r="69" spans="1:8" ht="103.5" x14ac:dyDescent="0.3">
      <c r="A69" s="336"/>
      <c r="B69" s="322" t="s">
        <v>264</v>
      </c>
      <c r="C69" s="330" t="e">
        <f>C55/C37</f>
        <v>#DIV/0!</v>
      </c>
      <c r="D69" s="330" t="e">
        <f>D55/D37</f>
        <v>#DIV/0!</v>
      </c>
      <c r="E69" s="331" t="e">
        <f t="shared" ref="E69" si="1">E55/E37</f>
        <v>#DIV/0!</v>
      </c>
      <c r="F69" s="336"/>
      <c r="G69" s="336"/>
      <c r="H69" s="336"/>
    </row>
    <row r="70" spans="1:8" ht="120.75" x14ac:dyDescent="0.3">
      <c r="A70" s="336"/>
      <c r="B70" s="322" t="s">
        <v>265</v>
      </c>
      <c r="C70" s="330" t="e">
        <f>C63/C37</f>
        <v>#DIV/0!</v>
      </c>
      <c r="D70" s="330" t="e">
        <f t="shared" ref="D70:E70" si="2">D63/D37</f>
        <v>#DIV/0!</v>
      </c>
      <c r="E70" s="331" t="e">
        <f t="shared" si="2"/>
        <v>#DIV/0!</v>
      </c>
      <c r="F70" s="336"/>
      <c r="G70" s="336"/>
      <c r="H70" s="336"/>
    </row>
    <row r="71" spans="1:8" ht="34.5" x14ac:dyDescent="0.3">
      <c r="A71" s="336"/>
      <c r="B71" s="332" t="s">
        <v>163</v>
      </c>
      <c r="C71" s="333" t="s">
        <v>84</v>
      </c>
      <c r="D71" s="333" t="s">
        <v>85</v>
      </c>
      <c r="E71" s="334" t="s">
        <v>86</v>
      </c>
      <c r="F71" s="340"/>
      <c r="G71" s="340"/>
      <c r="H71" s="336"/>
    </row>
    <row r="72" spans="1:8" x14ac:dyDescent="0.3">
      <c r="A72" s="336"/>
      <c r="B72" s="335" t="s">
        <v>13</v>
      </c>
      <c r="C72" s="148" t="s">
        <v>16</v>
      </c>
      <c r="D72" s="148" t="s">
        <v>16</v>
      </c>
      <c r="E72" s="148" t="s">
        <v>16</v>
      </c>
      <c r="F72" s="336"/>
      <c r="G72" s="336"/>
      <c r="H72" s="336"/>
    </row>
    <row r="73" spans="1:8" x14ac:dyDescent="0.3">
      <c r="A73" s="336"/>
      <c r="B73" s="335" t="s">
        <v>87</v>
      </c>
      <c r="C73" s="148" t="s">
        <v>16</v>
      </c>
      <c r="D73" s="148" t="s">
        <v>16</v>
      </c>
      <c r="E73" s="148" t="s">
        <v>16</v>
      </c>
      <c r="F73" s="336"/>
      <c r="G73" s="336"/>
      <c r="H73" s="336"/>
    </row>
    <row r="74" spans="1:8" x14ac:dyDescent="0.3">
      <c r="A74" s="336"/>
      <c r="B74" s="521" t="s">
        <v>226</v>
      </c>
      <c r="C74" s="522"/>
      <c r="D74" s="336"/>
      <c r="E74" s="336"/>
      <c r="F74" s="336"/>
      <c r="G74" s="336"/>
      <c r="H74" s="336"/>
    </row>
    <row r="75" spans="1:8" ht="62.45" customHeight="1" x14ac:dyDescent="0.3">
      <c r="A75" s="336"/>
      <c r="B75" s="520" t="s">
        <v>266</v>
      </c>
      <c r="C75" s="520"/>
      <c r="D75" s="336"/>
      <c r="E75" s="336"/>
      <c r="F75" s="336"/>
      <c r="G75" s="336"/>
      <c r="H75" s="336"/>
    </row>
    <row r="76" spans="1:8" ht="82.9" customHeight="1" x14ac:dyDescent="0.3">
      <c r="A76" s="336"/>
      <c r="B76" s="520" t="s">
        <v>267</v>
      </c>
      <c r="C76" s="520"/>
      <c r="D76" s="336"/>
      <c r="E76" s="336"/>
      <c r="F76" s="336"/>
      <c r="G76" s="336"/>
      <c r="H76" s="336"/>
    </row>
    <row r="77" spans="1:8" ht="146.1" customHeight="1" x14ac:dyDescent="0.3">
      <c r="A77" s="336"/>
      <c r="B77" s="520" t="s">
        <v>268</v>
      </c>
      <c r="C77" s="520"/>
      <c r="D77" s="336"/>
      <c r="E77" s="336"/>
      <c r="F77" s="336"/>
      <c r="G77" s="336"/>
      <c r="H77" s="336"/>
    </row>
    <row r="78" spans="1:8" ht="100.5" customHeight="1" x14ac:dyDescent="0.3">
      <c r="A78" s="336"/>
      <c r="B78" s="520" t="s">
        <v>269</v>
      </c>
      <c r="C78" s="520"/>
      <c r="D78" s="336"/>
      <c r="E78" s="336"/>
      <c r="F78" s="336"/>
      <c r="G78" s="336"/>
      <c r="H78" s="336"/>
    </row>
    <row r="79" spans="1:8" ht="184.7" customHeight="1" x14ac:dyDescent="0.3">
      <c r="A79" s="336"/>
      <c r="B79" s="520" t="s">
        <v>270</v>
      </c>
      <c r="C79" s="520"/>
      <c r="D79" s="336"/>
      <c r="E79" s="336"/>
      <c r="F79" s="336"/>
      <c r="G79" s="336"/>
      <c r="H79" s="336"/>
    </row>
    <row r="80" spans="1:8" x14ac:dyDescent="0.3">
      <c r="A80" s="336"/>
      <c r="B80" s="520" t="s">
        <v>271</v>
      </c>
      <c r="C80" s="520"/>
      <c r="D80" s="336"/>
      <c r="E80" s="336"/>
      <c r="F80" s="336"/>
      <c r="G80" s="336"/>
      <c r="H80" s="336"/>
    </row>
    <row r="81" spans="1:8" ht="69.75" customHeight="1" x14ac:dyDescent="0.3">
      <c r="A81" s="336"/>
      <c r="B81" s="520" t="s">
        <v>272</v>
      </c>
      <c r="C81" s="520"/>
      <c r="D81" s="336"/>
      <c r="E81" s="336"/>
      <c r="F81" s="336"/>
      <c r="G81" s="336"/>
      <c r="H81" s="336"/>
    </row>
    <row r="82" spans="1:8" ht="85.5" customHeight="1" x14ac:dyDescent="0.3">
      <c r="A82" s="336"/>
      <c r="B82" s="520" t="s">
        <v>273</v>
      </c>
      <c r="C82" s="520"/>
      <c r="D82" s="336"/>
      <c r="E82" s="336"/>
      <c r="F82" s="336"/>
      <c r="G82" s="336"/>
      <c r="H82" s="336"/>
    </row>
  </sheetData>
  <sheetProtection sheet="1" objects="1" scenarios="1" selectLockedCells="1"/>
  <protectedRanges>
    <protectedRange sqref="C35:E37" name="Range1"/>
    <protectedRange sqref="F42:H45" name="Range5"/>
    <protectedRange sqref="F47:H56" name="Range6"/>
    <protectedRange sqref="C66:E67" name="Range4_1"/>
    <protectedRange sqref="C42:E45" name="Range5_1"/>
    <protectedRange sqref="D47:E54 C47:C56 D56:E56" name="Range6_1"/>
    <protectedRange sqref="C57:E57 C60:E60 C64:E64" name="Range7_1"/>
    <protectedRange sqref="C72:E73" name="Range8_1"/>
    <protectedRange sqref="D55:E55" name="Range6_2"/>
    <protectedRange sqref="C63:E63" name="Range7_2"/>
  </protectedRanges>
  <mergeCells count="13">
    <mergeCell ref="B81:C81"/>
    <mergeCell ref="B82:C82"/>
    <mergeCell ref="B75:C75"/>
    <mergeCell ref="B76:C76"/>
    <mergeCell ref="B77:C77"/>
    <mergeCell ref="B78:C78"/>
    <mergeCell ref="B79:C79"/>
    <mergeCell ref="C38:E38"/>
    <mergeCell ref="B33:E33"/>
    <mergeCell ref="B80:C80"/>
    <mergeCell ref="B74:C74"/>
    <mergeCell ref="B32:H32"/>
    <mergeCell ref="F38:H38"/>
  </mergeCells>
  <conditionalFormatting sqref="C69:E69">
    <cfRule type="cellIs" dxfId="9" priority="1" operator="greaterThan">
      <formula>0.25</formula>
    </cfRule>
    <cfRule type="cellIs" dxfId="8" priority="3" operator="lessThanOrEqual">
      <formula>0.25</formula>
    </cfRule>
  </conditionalFormatting>
  <conditionalFormatting sqref="C70:E70">
    <cfRule type="cellIs" dxfId="7" priority="2" operator="lessThan">
      <formula>0.5</formula>
    </cfRule>
    <cfRule type="cellIs" dxfId="6" priority="4" operator="greaterThanOrEqual">
      <formula>0.5</formula>
    </cfRule>
  </conditionalFormatting>
  <dataValidations count="5">
    <dataValidation type="custom" errorStyle="information" allowBlank="1" showInputMessage="1" showErrorMessage="1" errorTitle="Warning" error="This amount is greater than the allowed 25%. Are you sure you want to continue?" sqref="D55:E55" xr:uid="{6CD77E67-2707-440A-A44A-DF48CA7684ED}">
      <formula1>AND(D55&gt;=0, D55&lt;=(0.25*D35))</formula1>
    </dataValidation>
    <dataValidation type="custom" errorStyle="information" allowBlank="1" showInputMessage="1" showErrorMessage="1" errorTitle="Warning" error="This amount is less than the requried 50%. Are you sure you want to continue?" sqref="C63:E63" xr:uid="{98284B95-531C-4DD7-B774-D5577448763F}">
      <formula1>AND(C63&gt;=0, C63&gt;=(C35*0.5))</formula1>
    </dataValidation>
    <dataValidation type="whole" operator="greaterThan" allowBlank="1" showInputMessage="1" showErrorMessage="1" sqref="C72:E73 F56:H56" xr:uid="{37685826-B8EC-4C54-91EF-625FAEB8D5FD}">
      <formula1>0</formula1>
    </dataValidation>
    <dataValidation type="whole" operator="greaterThanOrEqual" allowBlank="1" showInputMessage="1" showErrorMessage="1" sqref="C47:H49 C42:H44 C35:E37 D56:E57 C55:C57 C66:E67 C51:C53 D51:D53 F51:H54 E51:E53" xr:uid="{4A6B774D-82A6-447E-A4C2-461E6D0EFDCC}">
      <formula1>0</formula1>
    </dataValidation>
    <dataValidation type="whole" allowBlank="1" showInputMessage="1" showErrorMessage="1" sqref="C45:H45 C50:H50" xr:uid="{E52748B0-DACA-4D29-8777-8210F0088BD8}">
      <formula1>0</formula1>
      <formula2>100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81054-AEF3-43CB-99FD-BD4DF93C4519}">
  <dimension ref="A1:K50"/>
  <sheetViews>
    <sheetView showGridLines="0" zoomScale="80" zoomScaleNormal="80" workbookViewId="0"/>
  </sheetViews>
  <sheetFormatPr defaultColWidth="0" defaultRowHeight="17.25" zeroHeight="1" x14ac:dyDescent="0.3"/>
  <cols>
    <col min="1" max="1" width="4.140625" style="129" customWidth="1"/>
    <col min="2" max="2" width="43" style="129" customWidth="1"/>
    <col min="3" max="3" width="18.140625" style="129" customWidth="1"/>
    <col min="4" max="4" width="20.140625" style="129" customWidth="1"/>
    <col min="5" max="5" width="18.140625" style="129" customWidth="1"/>
    <col min="6" max="6" width="19.28515625" style="129" customWidth="1"/>
    <col min="7" max="7" width="25.140625" style="129" customWidth="1"/>
    <col min="8" max="8" width="21.140625" style="129" customWidth="1"/>
    <col min="9" max="9" width="24.140625" style="129" customWidth="1"/>
    <col min="10" max="10" width="23.140625" style="129" customWidth="1"/>
    <col min="11" max="11" width="21.140625" style="129" customWidth="1"/>
    <col min="12" max="16384" width="9" style="129" hidden="1"/>
  </cols>
  <sheetData>
    <row r="1" spans="1:11" x14ac:dyDescent="0.3">
      <c r="A1" s="173" t="s">
        <v>0</v>
      </c>
      <c r="B1" s="309" t="s">
        <v>1</v>
      </c>
      <c r="C1" s="442"/>
      <c r="D1" s="442"/>
      <c r="E1" s="442"/>
      <c r="F1" s="442"/>
      <c r="G1" s="442"/>
      <c r="H1" s="442"/>
      <c r="I1" s="442"/>
      <c r="J1" s="442"/>
      <c r="K1" s="442"/>
    </row>
    <row r="2" spans="1:11" x14ac:dyDescent="0.3">
      <c r="A2" s="336"/>
      <c r="B2" s="429" t="s">
        <v>274</v>
      </c>
      <c r="C2" s="442"/>
      <c r="D2" s="442"/>
      <c r="E2" s="442"/>
      <c r="F2" s="442"/>
      <c r="G2" s="442"/>
      <c r="H2" s="442"/>
      <c r="I2" s="442"/>
      <c r="J2" s="442"/>
      <c r="K2" s="442"/>
    </row>
    <row r="3" spans="1:11" ht="17.25" customHeight="1" x14ac:dyDescent="0.3">
      <c r="A3" s="336"/>
      <c r="B3" s="429" t="s">
        <v>507</v>
      </c>
      <c r="C3" s="441"/>
      <c r="D3" s="441"/>
      <c r="E3" s="441"/>
      <c r="F3" s="441"/>
      <c r="G3" s="441"/>
      <c r="H3" s="441"/>
      <c r="I3" s="441"/>
      <c r="J3" s="441"/>
      <c r="K3" s="441"/>
    </row>
    <row r="4" spans="1:11" x14ac:dyDescent="0.3">
      <c r="A4" s="336"/>
      <c r="B4" s="429" t="s">
        <v>508</v>
      </c>
      <c r="C4" s="441"/>
      <c r="D4" s="441"/>
      <c r="E4" s="441"/>
      <c r="F4" s="441"/>
      <c r="G4" s="441"/>
      <c r="H4" s="441"/>
      <c r="I4" s="441"/>
      <c r="J4" s="441"/>
      <c r="K4" s="441"/>
    </row>
    <row r="5" spans="1:11" x14ac:dyDescent="0.3">
      <c r="A5" s="336"/>
      <c r="B5" s="429" t="s">
        <v>396</v>
      </c>
      <c r="C5" s="442"/>
      <c r="D5" s="442"/>
      <c r="E5" s="442"/>
      <c r="F5" s="442"/>
      <c r="G5" s="442"/>
      <c r="H5" s="442"/>
      <c r="I5" s="442"/>
      <c r="J5" s="442"/>
      <c r="K5" s="442"/>
    </row>
    <row r="6" spans="1:11" ht="17.25" customHeight="1" x14ac:dyDescent="0.3">
      <c r="A6" s="336"/>
      <c r="B6" s="429" t="s">
        <v>509</v>
      </c>
      <c r="C6" s="441"/>
      <c r="D6" s="441"/>
      <c r="E6" s="441"/>
      <c r="F6" s="441"/>
      <c r="G6" s="441"/>
      <c r="H6" s="441"/>
      <c r="I6" s="441"/>
      <c r="J6" s="441"/>
      <c r="K6" s="441"/>
    </row>
    <row r="7" spans="1:11" x14ac:dyDescent="0.3">
      <c r="A7" s="336"/>
      <c r="B7" s="429" t="s">
        <v>510</v>
      </c>
      <c r="C7" s="441"/>
      <c r="D7" s="441"/>
      <c r="E7" s="441"/>
      <c r="F7" s="441"/>
      <c r="G7" s="441"/>
      <c r="H7" s="441"/>
      <c r="I7" s="441"/>
      <c r="J7" s="441"/>
      <c r="K7" s="441"/>
    </row>
    <row r="8" spans="1:11" x14ac:dyDescent="0.3">
      <c r="A8" s="336"/>
      <c r="B8" s="429" t="s">
        <v>410</v>
      </c>
      <c r="C8" s="442"/>
      <c r="D8" s="442"/>
      <c r="E8" s="442"/>
      <c r="F8" s="442"/>
      <c r="G8" s="442"/>
      <c r="H8" s="442"/>
      <c r="I8" s="442"/>
      <c r="J8" s="442"/>
      <c r="K8" s="442"/>
    </row>
    <row r="9" spans="1:11" x14ac:dyDescent="0.3">
      <c r="A9" s="336"/>
      <c r="B9" s="430" t="s">
        <v>431</v>
      </c>
      <c r="C9" s="442"/>
      <c r="D9" s="442"/>
      <c r="E9" s="442"/>
      <c r="F9" s="442"/>
      <c r="G9" s="442"/>
      <c r="H9" s="442"/>
      <c r="I9" s="442"/>
      <c r="J9" s="442"/>
      <c r="K9" s="442"/>
    </row>
    <row r="10" spans="1:11" x14ac:dyDescent="0.3">
      <c r="A10" s="336"/>
      <c r="B10" s="429" t="s">
        <v>411</v>
      </c>
      <c r="C10" s="442"/>
      <c r="D10" s="442"/>
      <c r="E10" s="442"/>
      <c r="F10" s="442"/>
      <c r="G10" s="442"/>
      <c r="H10" s="442"/>
      <c r="I10" s="442"/>
      <c r="J10" s="442"/>
      <c r="K10" s="442"/>
    </row>
    <row r="11" spans="1:11" x14ac:dyDescent="0.3">
      <c r="A11" s="336"/>
      <c r="B11" s="429" t="s">
        <v>397</v>
      </c>
      <c r="C11" s="442"/>
      <c r="D11" s="442"/>
      <c r="E11" s="442"/>
      <c r="F11" s="442"/>
      <c r="G11" s="442"/>
      <c r="H11" s="442"/>
      <c r="I11" s="442"/>
      <c r="J11" s="442"/>
      <c r="K11" s="442"/>
    </row>
    <row r="12" spans="1:11" x14ac:dyDescent="0.3">
      <c r="A12" s="336"/>
      <c r="B12" s="429" t="s">
        <v>398</v>
      </c>
      <c r="C12" s="442"/>
      <c r="D12" s="442"/>
      <c r="E12" s="442"/>
      <c r="F12" s="442"/>
      <c r="G12" s="442"/>
      <c r="H12" s="442"/>
      <c r="I12" s="442"/>
      <c r="J12" s="442"/>
      <c r="K12" s="442"/>
    </row>
    <row r="13" spans="1:11" x14ac:dyDescent="0.3">
      <c r="A13" s="336"/>
      <c r="B13" s="429" t="s">
        <v>399</v>
      </c>
      <c r="C13" s="442"/>
      <c r="D13" s="442"/>
      <c r="E13" s="442"/>
      <c r="F13" s="442"/>
      <c r="G13" s="442"/>
      <c r="H13" s="442"/>
      <c r="I13" s="442"/>
      <c r="J13" s="442"/>
      <c r="K13" s="442"/>
    </row>
    <row r="14" spans="1:11" ht="17.25" customHeight="1" x14ac:dyDescent="0.3">
      <c r="A14" s="336"/>
      <c r="B14" s="429" t="s">
        <v>511</v>
      </c>
      <c r="C14" s="441"/>
      <c r="D14" s="441"/>
      <c r="E14" s="441"/>
      <c r="F14" s="441"/>
      <c r="G14" s="441"/>
      <c r="H14" s="441"/>
      <c r="I14" s="441"/>
      <c r="J14" s="441"/>
      <c r="K14" s="441"/>
    </row>
    <row r="15" spans="1:11" x14ac:dyDescent="0.3">
      <c r="A15" s="336"/>
      <c r="B15" s="429" t="s">
        <v>512</v>
      </c>
      <c r="C15" s="441"/>
      <c r="D15" s="441"/>
      <c r="E15" s="441"/>
      <c r="F15" s="441"/>
      <c r="G15" s="441"/>
      <c r="H15" s="441"/>
      <c r="I15" s="441"/>
      <c r="J15" s="441"/>
      <c r="K15" s="441"/>
    </row>
    <row r="16" spans="1:11" x14ac:dyDescent="0.3">
      <c r="A16" s="336"/>
      <c r="B16" s="429" t="s">
        <v>513</v>
      </c>
      <c r="C16" s="441"/>
      <c r="D16" s="441"/>
      <c r="E16" s="441"/>
      <c r="F16" s="441"/>
      <c r="G16" s="441"/>
      <c r="H16" s="441"/>
      <c r="I16" s="441"/>
      <c r="J16" s="441"/>
      <c r="K16" s="441"/>
    </row>
    <row r="17" spans="1:11" x14ac:dyDescent="0.3">
      <c r="A17" s="336"/>
      <c r="B17" s="429" t="s">
        <v>514</v>
      </c>
      <c r="C17" s="441"/>
      <c r="D17" s="441"/>
      <c r="E17" s="441"/>
      <c r="F17" s="441"/>
      <c r="G17" s="441"/>
      <c r="H17" s="441"/>
      <c r="I17" s="441"/>
      <c r="J17" s="441"/>
      <c r="K17" s="441"/>
    </row>
    <row r="18" spans="1:11" x14ac:dyDescent="0.3">
      <c r="A18" s="336"/>
      <c r="B18" s="429" t="s">
        <v>451</v>
      </c>
      <c r="C18" s="441"/>
      <c r="D18" s="441"/>
      <c r="E18" s="441"/>
      <c r="F18" s="441"/>
      <c r="G18" s="441"/>
      <c r="H18" s="441"/>
      <c r="I18" s="441"/>
      <c r="J18" s="441"/>
      <c r="K18" s="441"/>
    </row>
    <row r="19" spans="1:11" x14ac:dyDescent="0.3">
      <c r="A19" s="360"/>
      <c r="B19" s="525" t="s">
        <v>275</v>
      </c>
      <c r="C19" s="526"/>
      <c r="D19" s="526"/>
      <c r="E19" s="526"/>
      <c r="F19" s="527"/>
      <c r="G19" s="527"/>
      <c r="H19" s="527"/>
      <c r="I19" s="527"/>
      <c r="J19" s="527"/>
      <c r="K19" s="527"/>
    </row>
    <row r="20" spans="1:11" ht="17.649999999999999" customHeight="1" x14ac:dyDescent="0.3">
      <c r="A20" s="360"/>
      <c r="B20" s="532" t="s">
        <v>276</v>
      </c>
      <c r="C20" s="533"/>
      <c r="D20" s="533"/>
      <c r="E20" s="534"/>
      <c r="F20" s="367"/>
      <c r="G20" s="368"/>
      <c r="H20" s="368"/>
      <c r="I20" s="368"/>
      <c r="J20" s="368"/>
      <c r="K20" s="368"/>
    </row>
    <row r="21" spans="1:11" x14ac:dyDescent="0.3">
      <c r="A21" s="360"/>
      <c r="B21" s="370"/>
      <c r="C21" s="347" t="s">
        <v>84</v>
      </c>
      <c r="D21" s="347" t="s">
        <v>85</v>
      </c>
      <c r="E21" s="348" t="s">
        <v>86</v>
      </c>
      <c r="F21" s="369"/>
      <c r="G21" s="339"/>
      <c r="H21" s="336"/>
      <c r="I21" s="336"/>
      <c r="J21" s="336"/>
      <c r="K21" s="336"/>
    </row>
    <row r="22" spans="1:11" ht="51.75" x14ac:dyDescent="0.3">
      <c r="A22" s="360"/>
      <c r="B22" s="418" t="s">
        <v>391</v>
      </c>
      <c r="C22" s="151">
        <v>0</v>
      </c>
      <c r="D22" s="151">
        <v>0</v>
      </c>
      <c r="E22" s="152">
        <v>0</v>
      </c>
      <c r="F22" s="369"/>
      <c r="G22" s="339"/>
      <c r="H22" s="336"/>
      <c r="I22" s="336"/>
      <c r="J22" s="336"/>
      <c r="K22" s="336"/>
    </row>
    <row r="23" spans="1:11" ht="51.75" x14ac:dyDescent="0.3">
      <c r="A23" s="360"/>
      <c r="B23" s="431" t="s">
        <v>394</v>
      </c>
      <c r="C23" s="130">
        <v>0</v>
      </c>
      <c r="D23" s="130">
        <v>0</v>
      </c>
      <c r="E23" s="130">
        <v>0</v>
      </c>
      <c r="F23" s="339"/>
      <c r="G23" s="339"/>
      <c r="H23" s="336"/>
      <c r="I23" s="336"/>
      <c r="J23" s="336"/>
      <c r="K23" s="336"/>
    </row>
    <row r="24" spans="1:11" ht="51.75" x14ac:dyDescent="0.3">
      <c r="A24" s="360"/>
      <c r="B24" s="431" t="s">
        <v>395</v>
      </c>
      <c r="C24" s="417">
        <f>SUM(C22:C23)</f>
        <v>0</v>
      </c>
      <c r="D24" s="417">
        <f t="shared" ref="D24:E24" si="0">SUM(D22:D23)</f>
        <v>0</v>
      </c>
      <c r="E24" s="417">
        <f t="shared" si="0"/>
        <v>0</v>
      </c>
      <c r="F24" s="339"/>
      <c r="G24" s="339"/>
      <c r="H24" s="336"/>
      <c r="I24" s="336"/>
      <c r="J24" s="336"/>
      <c r="K24" s="336"/>
    </row>
    <row r="25" spans="1:11" ht="21.4" customHeight="1" x14ac:dyDescent="0.3">
      <c r="A25" s="360"/>
      <c r="B25" s="528" t="s">
        <v>277</v>
      </c>
      <c r="C25" s="529"/>
      <c r="D25" s="529"/>
      <c r="E25" s="529"/>
      <c r="F25" s="529"/>
      <c r="G25" s="529"/>
      <c r="H25" s="529"/>
      <c r="I25" s="529"/>
      <c r="J25" s="529"/>
      <c r="K25" s="530"/>
    </row>
    <row r="26" spans="1:11" ht="41.25" customHeight="1" x14ac:dyDescent="0.3">
      <c r="A26" s="360"/>
      <c r="B26" s="349" t="s">
        <v>278</v>
      </c>
      <c r="C26" s="531" t="s">
        <v>430</v>
      </c>
      <c r="D26" s="531"/>
      <c r="E26" s="531"/>
      <c r="F26" s="531" t="s">
        <v>279</v>
      </c>
      <c r="G26" s="531"/>
      <c r="H26" s="531"/>
      <c r="I26" s="531" t="s">
        <v>240</v>
      </c>
      <c r="J26" s="531"/>
      <c r="K26" s="531"/>
    </row>
    <row r="27" spans="1:11" x14ac:dyDescent="0.3">
      <c r="A27" s="360"/>
      <c r="B27" s="371"/>
      <c r="C27" s="350" t="s">
        <v>84</v>
      </c>
      <c r="D27" s="350" t="s">
        <v>85</v>
      </c>
      <c r="E27" s="350" t="s">
        <v>86</v>
      </c>
      <c r="F27" s="350" t="s">
        <v>84</v>
      </c>
      <c r="G27" s="350" t="s">
        <v>85</v>
      </c>
      <c r="H27" s="350" t="s">
        <v>86</v>
      </c>
      <c r="I27" s="350" t="s">
        <v>84</v>
      </c>
      <c r="J27" s="350" t="s">
        <v>85</v>
      </c>
      <c r="K27" s="350" t="s">
        <v>86</v>
      </c>
    </row>
    <row r="28" spans="1:11" x14ac:dyDescent="0.3">
      <c r="A28" s="336"/>
      <c r="B28" s="351" t="s">
        <v>119</v>
      </c>
      <c r="C28" s="366"/>
      <c r="D28" s="366"/>
      <c r="E28" s="366"/>
      <c r="F28" s="366"/>
      <c r="G28" s="366"/>
      <c r="H28" s="366"/>
      <c r="I28" s="366"/>
      <c r="J28" s="366"/>
      <c r="K28" s="366"/>
    </row>
    <row r="29" spans="1:11" ht="34.5" x14ac:dyDescent="0.3">
      <c r="A29" s="336"/>
      <c r="B29" s="352" t="s">
        <v>280</v>
      </c>
      <c r="C29" s="143">
        <v>0</v>
      </c>
      <c r="D29" s="143">
        <v>0</v>
      </c>
      <c r="E29" s="143">
        <v>0</v>
      </c>
      <c r="F29" s="140">
        <v>0</v>
      </c>
      <c r="G29" s="142">
        <v>0</v>
      </c>
      <c r="H29" s="143">
        <v>0</v>
      </c>
      <c r="I29" s="140">
        <v>0</v>
      </c>
      <c r="J29" s="142">
        <v>0</v>
      </c>
      <c r="K29" s="143">
        <v>0</v>
      </c>
    </row>
    <row r="30" spans="1:11" ht="35.85" customHeight="1" x14ac:dyDescent="0.3">
      <c r="A30" s="336"/>
      <c r="B30" s="353" t="s">
        <v>281</v>
      </c>
      <c r="C30" s="130">
        <v>0</v>
      </c>
      <c r="D30" s="130">
        <v>0</v>
      </c>
      <c r="E30" s="130">
        <v>0</v>
      </c>
      <c r="F30" s="140">
        <v>0</v>
      </c>
      <c r="G30" s="142">
        <v>0</v>
      </c>
      <c r="H30" s="143">
        <v>0</v>
      </c>
      <c r="I30" s="140">
        <v>0</v>
      </c>
      <c r="J30" s="142">
        <v>0</v>
      </c>
      <c r="K30" s="143">
        <v>0</v>
      </c>
    </row>
    <row r="31" spans="1:11" ht="17.850000000000001" customHeight="1" x14ac:dyDescent="0.3">
      <c r="A31" s="336"/>
      <c r="B31" s="322" t="s">
        <v>282</v>
      </c>
      <c r="C31" s="130">
        <v>0</v>
      </c>
      <c r="D31" s="130">
        <v>0</v>
      </c>
      <c r="E31" s="130">
        <v>0</v>
      </c>
      <c r="F31" s="130">
        <v>0</v>
      </c>
      <c r="G31" s="130">
        <v>0</v>
      </c>
      <c r="H31" s="130">
        <v>0</v>
      </c>
      <c r="I31" s="130">
        <v>0</v>
      </c>
      <c r="J31" s="130">
        <v>0</v>
      </c>
      <c r="K31" s="130">
        <v>0</v>
      </c>
    </row>
    <row r="32" spans="1:11" x14ac:dyDescent="0.3">
      <c r="A32" s="336"/>
      <c r="B32" s="353" t="s">
        <v>126</v>
      </c>
      <c r="C32" s="130">
        <v>0</v>
      </c>
      <c r="D32" s="130">
        <v>0</v>
      </c>
      <c r="E32" s="130">
        <v>0</v>
      </c>
      <c r="F32" s="153">
        <v>0</v>
      </c>
      <c r="G32" s="154">
        <v>0</v>
      </c>
      <c r="H32" s="155">
        <v>0</v>
      </c>
      <c r="I32" s="153">
        <v>0</v>
      </c>
      <c r="J32" s="154">
        <v>0</v>
      </c>
      <c r="K32" s="155">
        <v>0</v>
      </c>
    </row>
    <row r="33" spans="1:11" ht="39.6" customHeight="1" x14ac:dyDescent="0.3">
      <c r="A33" s="336"/>
      <c r="B33" s="353" t="s">
        <v>283</v>
      </c>
      <c r="C33" s="130">
        <v>0</v>
      </c>
      <c r="D33" s="130">
        <v>0</v>
      </c>
      <c r="E33" s="130">
        <v>0</v>
      </c>
      <c r="F33" s="140">
        <v>0</v>
      </c>
      <c r="G33" s="142">
        <v>0</v>
      </c>
      <c r="H33" s="143">
        <v>0</v>
      </c>
      <c r="I33" s="140">
        <v>0</v>
      </c>
      <c r="J33" s="142">
        <v>0</v>
      </c>
      <c r="K33" s="143">
        <v>0</v>
      </c>
    </row>
    <row r="34" spans="1:11" ht="37.5" customHeight="1" x14ac:dyDescent="0.3">
      <c r="A34" s="336"/>
      <c r="B34" s="318" t="s">
        <v>127</v>
      </c>
      <c r="C34" s="130">
        <v>0</v>
      </c>
      <c r="D34" s="130">
        <v>0</v>
      </c>
      <c r="E34" s="130">
        <v>0</v>
      </c>
      <c r="F34" s="146">
        <v>0</v>
      </c>
      <c r="G34" s="156">
        <v>0</v>
      </c>
      <c r="H34" s="157">
        <v>0</v>
      </c>
      <c r="I34" s="146">
        <v>0</v>
      </c>
      <c r="J34" s="156">
        <v>0</v>
      </c>
      <c r="K34" s="157">
        <v>0</v>
      </c>
    </row>
    <row r="35" spans="1:11" ht="75.400000000000006" customHeight="1" x14ac:dyDescent="0.3">
      <c r="A35" s="336"/>
      <c r="B35" s="318" t="s">
        <v>284</v>
      </c>
      <c r="C35" s="130">
        <v>0</v>
      </c>
      <c r="D35" s="130">
        <v>0</v>
      </c>
      <c r="E35" s="130">
        <v>0</v>
      </c>
      <c r="F35" s="147">
        <v>0</v>
      </c>
      <c r="G35" s="165">
        <v>0</v>
      </c>
      <c r="H35" s="166">
        <v>0</v>
      </c>
      <c r="I35" s="147">
        <v>0</v>
      </c>
      <c r="J35" s="165">
        <v>0</v>
      </c>
      <c r="K35" s="166">
        <v>0</v>
      </c>
    </row>
    <row r="36" spans="1:11" ht="78.75" customHeight="1" x14ac:dyDescent="0.3">
      <c r="A36" s="336"/>
      <c r="B36" s="353" t="s">
        <v>285</v>
      </c>
      <c r="C36" s="130">
        <v>0</v>
      </c>
      <c r="D36" s="130">
        <v>0</v>
      </c>
      <c r="E36" s="145">
        <v>0</v>
      </c>
      <c r="F36" s="128">
        <v>0</v>
      </c>
      <c r="G36" s="128">
        <v>0</v>
      </c>
      <c r="H36" s="128">
        <v>0</v>
      </c>
      <c r="I36" s="128">
        <v>0</v>
      </c>
      <c r="J36" s="128">
        <v>0</v>
      </c>
      <c r="K36" s="128">
        <v>0</v>
      </c>
    </row>
    <row r="37" spans="1:11" x14ac:dyDescent="0.3">
      <c r="A37" s="336"/>
      <c r="B37" s="318" t="s">
        <v>286</v>
      </c>
      <c r="C37" s="130">
        <v>0</v>
      </c>
      <c r="D37" s="130">
        <v>0</v>
      </c>
      <c r="E37" s="145">
        <v>0</v>
      </c>
      <c r="F37" s="363"/>
      <c r="G37" s="364"/>
      <c r="H37" s="365"/>
      <c r="I37" s="365"/>
      <c r="J37" s="365"/>
      <c r="K37" s="365"/>
    </row>
    <row r="38" spans="1:11" x14ac:dyDescent="0.3">
      <c r="A38" s="336"/>
      <c r="B38" s="354" t="s">
        <v>254</v>
      </c>
      <c r="C38" s="171">
        <f>SUM(C29:C37)</f>
        <v>0</v>
      </c>
      <c r="D38" s="171">
        <f>SUM(D29:D37)</f>
        <v>0</v>
      </c>
      <c r="E38" s="355">
        <f>SUM(E29:E37)</f>
        <v>0</v>
      </c>
      <c r="F38" s="240">
        <f t="shared" ref="F38:K38" si="1">SUM(F29:F36)</f>
        <v>0</v>
      </c>
      <c r="G38" s="240">
        <f t="shared" si="1"/>
        <v>0</v>
      </c>
      <c r="H38" s="240">
        <f t="shared" si="1"/>
        <v>0</v>
      </c>
      <c r="I38" s="240">
        <f t="shared" si="1"/>
        <v>0</v>
      </c>
      <c r="J38" s="240">
        <f t="shared" si="1"/>
        <v>0</v>
      </c>
      <c r="K38" s="240">
        <f t="shared" si="1"/>
        <v>0</v>
      </c>
    </row>
    <row r="39" spans="1:11" x14ac:dyDescent="0.3">
      <c r="A39" s="336"/>
      <c r="B39" s="356" t="s">
        <v>133</v>
      </c>
      <c r="C39" s="225" t="s">
        <v>84</v>
      </c>
      <c r="D39" s="225" t="s">
        <v>85</v>
      </c>
      <c r="E39" s="225" t="s">
        <v>86</v>
      </c>
      <c r="F39" s="361"/>
      <c r="G39" s="340"/>
      <c r="H39" s="336"/>
      <c r="I39" s="336"/>
      <c r="J39" s="336"/>
      <c r="K39" s="336"/>
    </row>
    <row r="40" spans="1:11" x14ac:dyDescent="0.3">
      <c r="A40" s="336"/>
      <c r="B40" s="318" t="s">
        <v>134</v>
      </c>
      <c r="C40" s="130">
        <v>0</v>
      </c>
      <c r="D40" s="130">
        <v>0</v>
      </c>
      <c r="E40" s="145">
        <v>0</v>
      </c>
      <c r="F40" s="361"/>
      <c r="G40" s="340"/>
      <c r="H40" s="336"/>
      <c r="I40" s="336"/>
      <c r="J40" s="336"/>
      <c r="K40" s="336"/>
    </row>
    <row r="41" spans="1:11" ht="34.5" x14ac:dyDescent="0.3">
      <c r="A41" s="336"/>
      <c r="B41" s="354" t="s">
        <v>287</v>
      </c>
      <c r="C41" s="171">
        <f>SUM(C40,C38)</f>
        <v>0</v>
      </c>
      <c r="D41" s="171">
        <f>SUM(D40,D38)</f>
        <v>0</v>
      </c>
      <c r="E41" s="355">
        <f>SUM(E40,E38)</f>
        <v>0</v>
      </c>
      <c r="F41" s="361"/>
      <c r="G41" s="340"/>
      <c r="H41" s="336"/>
      <c r="I41" s="336"/>
      <c r="J41" s="336"/>
      <c r="K41" s="336"/>
    </row>
    <row r="42" spans="1:11" x14ac:dyDescent="0.3">
      <c r="A42" s="336"/>
      <c r="B42" s="357" t="s">
        <v>137</v>
      </c>
      <c r="C42" s="269" t="s">
        <v>84</v>
      </c>
      <c r="D42" s="269" t="s">
        <v>85</v>
      </c>
      <c r="E42" s="269" t="s">
        <v>86</v>
      </c>
      <c r="F42" s="361"/>
      <c r="G42" s="340"/>
      <c r="H42" s="336"/>
      <c r="I42" s="336"/>
      <c r="J42" s="336"/>
      <c r="K42" s="336"/>
    </row>
    <row r="43" spans="1:11" ht="30" customHeight="1" x14ac:dyDescent="0.3">
      <c r="A43" s="336"/>
      <c r="B43" s="318" t="s">
        <v>288</v>
      </c>
      <c r="C43" s="130">
        <v>0</v>
      </c>
      <c r="D43" s="130">
        <v>0</v>
      </c>
      <c r="E43" s="130">
        <v>0</v>
      </c>
      <c r="F43" s="361"/>
      <c r="G43" s="340"/>
      <c r="H43" s="336"/>
      <c r="I43" s="336"/>
      <c r="J43" s="336"/>
      <c r="K43" s="336"/>
    </row>
    <row r="44" spans="1:11" ht="34.5" x14ac:dyDescent="0.3">
      <c r="A44" s="336"/>
      <c r="B44" s="318" t="s">
        <v>289</v>
      </c>
      <c r="C44" s="130">
        <v>0</v>
      </c>
      <c r="D44" s="130">
        <v>0</v>
      </c>
      <c r="E44" s="145">
        <v>0</v>
      </c>
      <c r="F44" s="361"/>
      <c r="G44" s="340"/>
      <c r="H44" s="336"/>
      <c r="I44" s="336"/>
      <c r="J44" s="336"/>
      <c r="K44" s="336"/>
    </row>
    <row r="45" spans="1:11" ht="34.5" x14ac:dyDescent="0.3">
      <c r="A45" s="336"/>
      <c r="B45" s="332" t="s">
        <v>163</v>
      </c>
      <c r="C45" s="324" t="s">
        <v>84</v>
      </c>
      <c r="D45" s="324" t="s">
        <v>85</v>
      </c>
      <c r="E45" s="324" t="s">
        <v>86</v>
      </c>
      <c r="F45" s="362"/>
      <c r="G45" s="336"/>
      <c r="H45" s="336"/>
      <c r="I45" s="336"/>
      <c r="J45" s="336"/>
      <c r="K45" s="336"/>
    </row>
    <row r="46" spans="1:11" x14ac:dyDescent="0.3">
      <c r="A46" s="336"/>
      <c r="B46" s="335" t="s">
        <v>13</v>
      </c>
      <c r="C46" s="148" t="s">
        <v>16</v>
      </c>
      <c r="D46" s="148" t="s">
        <v>16</v>
      </c>
      <c r="E46" s="149" t="s">
        <v>16</v>
      </c>
      <c r="F46" s="362"/>
      <c r="G46" s="336"/>
      <c r="H46" s="336"/>
      <c r="I46" s="336"/>
      <c r="J46" s="336"/>
      <c r="K46" s="336"/>
    </row>
    <row r="47" spans="1:11" x14ac:dyDescent="0.3">
      <c r="A47" s="336"/>
      <c r="B47" s="335" t="s">
        <v>87</v>
      </c>
      <c r="C47" s="148" t="s">
        <v>16</v>
      </c>
      <c r="D47" s="148" t="s">
        <v>16</v>
      </c>
      <c r="E47" s="148" t="s">
        <v>16</v>
      </c>
      <c r="F47" s="336"/>
      <c r="G47" s="336"/>
      <c r="H47" s="336"/>
      <c r="I47" s="336"/>
      <c r="J47" s="336"/>
      <c r="K47" s="336"/>
    </row>
    <row r="48" spans="1:11" ht="27.75" customHeight="1" x14ac:dyDescent="0.3">
      <c r="A48" s="336"/>
      <c r="B48" s="358" t="s">
        <v>226</v>
      </c>
      <c r="C48" s="336"/>
      <c r="D48" s="336"/>
      <c r="E48" s="336"/>
      <c r="F48" s="336"/>
      <c r="G48" s="336"/>
      <c r="H48" s="336"/>
      <c r="I48" s="336"/>
      <c r="J48" s="336"/>
      <c r="K48" s="336"/>
    </row>
    <row r="49" spans="1:11" ht="69" x14ac:dyDescent="0.3">
      <c r="A49" s="336"/>
      <c r="B49" s="359" t="s">
        <v>290</v>
      </c>
      <c r="C49" s="336"/>
      <c r="D49" s="336"/>
      <c r="E49" s="336"/>
      <c r="F49" s="336"/>
      <c r="G49" s="336"/>
      <c r="H49" s="336"/>
      <c r="I49" s="336"/>
      <c r="J49" s="336"/>
      <c r="K49" s="336"/>
    </row>
    <row r="50" spans="1:11" ht="51.75" x14ac:dyDescent="0.3">
      <c r="A50" s="336"/>
      <c r="B50" s="359" t="s">
        <v>291</v>
      </c>
      <c r="C50" s="336"/>
      <c r="D50" s="336"/>
      <c r="E50" s="336"/>
      <c r="F50" s="336"/>
      <c r="G50" s="336"/>
      <c r="H50" s="336"/>
      <c r="I50" s="336"/>
      <c r="J50" s="336"/>
      <c r="K50" s="336"/>
    </row>
  </sheetData>
  <sheetProtection sheet="1" objects="1" scenarios="1" selectLockedCells="1"/>
  <protectedRanges>
    <protectedRange sqref="C22:E24" name="Range1"/>
    <protectedRange sqref="C29:K36" name="Range2"/>
    <protectedRange sqref="C37:E37 C40:E40" name="Range3"/>
    <protectedRange sqref="C43:E44" name="Range4"/>
    <protectedRange sqref="C46:E47" name="Range5"/>
  </protectedRanges>
  <mergeCells count="6">
    <mergeCell ref="B19:K19"/>
    <mergeCell ref="B25:K25"/>
    <mergeCell ref="I26:K26"/>
    <mergeCell ref="C26:E26"/>
    <mergeCell ref="F26:H26"/>
    <mergeCell ref="B20:E20"/>
  </mergeCells>
  <dataValidations count="2">
    <dataValidation type="whole" operator="greaterThan" allowBlank="1" showInputMessage="1" showErrorMessage="1" sqref="C46:E47" xr:uid="{EAFAEFF1-F517-4E1C-998E-51CED4FFCE22}">
      <formula1>0</formula1>
    </dataValidation>
    <dataValidation type="whole" operator="greaterThanOrEqual" allowBlank="1" showInputMessage="1" showErrorMessage="1" sqref="C43:E44 C29:K36 C37:E37 C40:E40 C22:E24" xr:uid="{F9DD19D5-76B2-435C-9D0B-61AA5C69339A}">
      <formula1>0</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A5512-5FDB-496D-B79B-7859939BF4C5}">
  <dimension ref="A1:L69"/>
  <sheetViews>
    <sheetView showGridLines="0" zoomScale="80" zoomScaleNormal="80" workbookViewId="0"/>
  </sheetViews>
  <sheetFormatPr defaultColWidth="0" defaultRowHeight="17.25" zeroHeight="1" x14ac:dyDescent="0.3"/>
  <cols>
    <col min="1" max="1" width="4.140625" style="129" customWidth="1"/>
    <col min="2" max="2" width="32.140625" style="129" customWidth="1"/>
    <col min="3" max="3" width="14.140625" style="129" customWidth="1"/>
    <col min="4" max="4" width="17.140625" style="129" customWidth="1"/>
    <col min="5" max="5" width="16.28515625" style="129" bestFit="1" customWidth="1"/>
    <col min="6" max="6" width="13.140625" style="129" bestFit="1" customWidth="1"/>
    <col min="7" max="8" width="14.140625" style="129" customWidth="1"/>
    <col min="9" max="9" width="13.140625" style="129" customWidth="1"/>
    <col min="10" max="10" width="14.5703125" style="129" customWidth="1"/>
    <col min="11" max="11" width="18.140625" style="129" customWidth="1"/>
    <col min="12" max="12" width="0" style="129" hidden="1" customWidth="1"/>
    <col min="13" max="16384" width="9" style="129" hidden="1"/>
  </cols>
  <sheetData>
    <row r="1" spans="1:11" x14ac:dyDescent="0.3">
      <c r="A1" s="173" t="s">
        <v>0</v>
      </c>
      <c r="B1" s="309" t="s">
        <v>1</v>
      </c>
      <c r="C1" s="442"/>
      <c r="D1" s="442"/>
      <c r="E1" s="442"/>
      <c r="F1" s="442"/>
      <c r="G1" s="442"/>
      <c r="H1" s="442"/>
      <c r="I1" s="442"/>
      <c r="J1" s="442"/>
      <c r="K1" s="442"/>
    </row>
    <row r="2" spans="1:11" ht="17.25" customHeight="1" x14ac:dyDescent="0.3">
      <c r="A2" s="336"/>
      <c r="B2" s="429" t="s">
        <v>515</v>
      </c>
      <c r="C2" s="441"/>
      <c r="D2" s="441"/>
      <c r="E2" s="441"/>
      <c r="F2" s="441"/>
      <c r="G2" s="441"/>
      <c r="H2" s="441"/>
      <c r="I2" s="441"/>
      <c r="J2" s="441"/>
      <c r="K2" s="441"/>
    </row>
    <row r="3" spans="1:11" x14ac:dyDescent="0.3">
      <c r="A3" s="336"/>
      <c r="B3" s="429" t="s">
        <v>516</v>
      </c>
      <c r="C3" s="441"/>
      <c r="D3" s="441"/>
      <c r="E3" s="441"/>
      <c r="F3" s="441"/>
      <c r="G3" s="441"/>
      <c r="H3" s="441"/>
      <c r="I3" s="441"/>
      <c r="J3" s="441"/>
      <c r="K3" s="441"/>
    </row>
    <row r="4" spans="1:11" ht="17.25" customHeight="1" x14ac:dyDescent="0.3">
      <c r="A4" s="336"/>
      <c r="B4" s="429" t="s">
        <v>517</v>
      </c>
      <c r="C4" s="441"/>
      <c r="D4" s="441"/>
      <c r="E4" s="441"/>
      <c r="F4" s="441"/>
      <c r="G4" s="441"/>
      <c r="H4" s="441"/>
      <c r="I4" s="441"/>
      <c r="J4" s="441"/>
      <c r="K4" s="441"/>
    </row>
    <row r="5" spans="1:11" x14ac:dyDescent="0.3">
      <c r="A5" s="336"/>
      <c r="B5" s="429" t="s">
        <v>518</v>
      </c>
      <c r="C5" s="441"/>
      <c r="D5" s="441"/>
      <c r="E5" s="441"/>
      <c r="F5" s="441"/>
      <c r="G5" s="441"/>
      <c r="H5" s="441"/>
      <c r="I5" s="441"/>
      <c r="J5" s="441"/>
      <c r="K5" s="441"/>
    </row>
    <row r="6" spans="1:11" x14ac:dyDescent="0.3">
      <c r="A6" s="336"/>
      <c r="B6" s="429" t="s">
        <v>420</v>
      </c>
      <c r="C6" s="442"/>
      <c r="D6" s="442"/>
      <c r="E6" s="442"/>
      <c r="F6" s="442"/>
      <c r="G6" s="442"/>
      <c r="H6" s="442"/>
      <c r="I6" s="442"/>
      <c r="J6" s="442"/>
      <c r="K6" s="442"/>
    </row>
    <row r="7" spans="1:11" x14ac:dyDescent="0.3">
      <c r="A7" s="336"/>
      <c r="B7" s="429" t="s">
        <v>421</v>
      </c>
      <c r="C7" s="442"/>
      <c r="D7" s="442"/>
      <c r="E7" s="442"/>
      <c r="F7" s="442"/>
      <c r="G7" s="442"/>
      <c r="H7" s="442"/>
      <c r="I7" s="442"/>
      <c r="J7" s="442"/>
      <c r="K7" s="442"/>
    </row>
    <row r="8" spans="1:11" x14ac:dyDescent="0.3">
      <c r="A8" s="336"/>
      <c r="B8" s="438" t="s">
        <v>433</v>
      </c>
      <c r="C8" s="442"/>
      <c r="D8" s="442"/>
      <c r="E8" s="442"/>
      <c r="F8" s="442"/>
      <c r="G8" s="442"/>
      <c r="H8" s="442"/>
      <c r="I8" s="442"/>
      <c r="J8" s="442"/>
      <c r="K8" s="442"/>
    </row>
    <row r="9" spans="1:11" x14ac:dyDescent="0.3">
      <c r="A9" s="336"/>
      <c r="B9" s="429" t="s">
        <v>422</v>
      </c>
      <c r="C9" s="442"/>
      <c r="D9" s="442"/>
      <c r="E9" s="442"/>
      <c r="F9" s="442"/>
      <c r="G9" s="442"/>
      <c r="H9" s="442"/>
      <c r="I9" s="442"/>
      <c r="J9" s="442"/>
      <c r="K9" s="442"/>
    </row>
    <row r="10" spans="1:11" x14ac:dyDescent="0.3">
      <c r="A10" s="336"/>
      <c r="B10" s="429" t="s">
        <v>423</v>
      </c>
      <c r="C10" s="442"/>
      <c r="D10" s="442"/>
      <c r="E10" s="442"/>
      <c r="F10" s="442"/>
      <c r="G10" s="442"/>
      <c r="H10" s="442"/>
      <c r="I10" s="442"/>
      <c r="J10" s="442"/>
      <c r="K10" s="442"/>
    </row>
    <row r="11" spans="1:11" x14ac:dyDescent="0.3">
      <c r="A11" s="336"/>
      <c r="B11" s="429" t="s">
        <v>424</v>
      </c>
      <c r="C11" s="442"/>
      <c r="D11" s="442"/>
      <c r="E11" s="442"/>
      <c r="F11" s="442"/>
      <c r="G11" s="442"/>
      <c r="H11" s="442"/>
      <c r="I11" s="442"/>
      <c r="J11" s="442"/>
      <c r="K11" s="442"/>
    </row>
    <row r="12" spans="1:11" x14ac:dyDescent="0.3">
      <c r="A12" s="336"/>
      <c r="B12" s="429" t="s">
        <v>519</v>
      </c>
      <c r="C12" s="442"/>
      <c r="D12" s="442"/>
      <c r="E12" s="442"/>
      <c r="F12" s="442"/>
      <c r="G12" s="442"/>
      <c r="H12" s="442"/>
      <c r="I12" s="442"/>
      <c r="J12" s="442"/>
      <c r="K12" s="442"/>
    </row>
    <row r="13" spans="1:11" x14ac:dyDescent="0.3">
      <c r="A13" s="336"/>
      <c r="B13" s="429" t="s">
        <v>520</v>
      </c>
      <c r="C13" s="442"/>
      <c r="D13" s="442"/>
      <c r="E13" s="442"/>
      <c r="F13" s="442"/>
      <c r="G13" s="442"/>
      <c r="H13" s="442"/>
      <c r="I13" s="442"/>
      <c r="J13" s="442"/>
      <c r="K13" s="442"/>
    </row>
    <row r="14" spans="1:11" x14ac:dyDescent="0.3">
      <c r="A14" s="336"/>
      <c r="B14" s="429" t="s">
        <v>425</v>
      </c>
      <c r="C14" s="442"/>
      <c r="D14" s="442"/>
      <c r="E14" s="442"/>
      <c r="F14" s="442"/>
      <c r="G14" s="442"/>
      <c r="H14" s="442"/>
      <c r="I14" s="442"/>
      <c r="J14" s="442"/>
      <c r="K14" s="442"/>
    </row>
    <row r="15" spans="1:11" x14ac:dyDescent="0.3">
      <c r="A15" s="336"/>
      <c r="B15" s="429" t="s">
        <v>426</v>
      </c>
      <c r="C15" s="442"/>
      <c r="D15" s="442"/>
      <c r="E15" s="442"/>
      <c r="F15" s="442"/>
      <c r="G15" s="442"/>
      <c r="H15" s="442"/>
      <c r="I15" s="442"/>
      <c r="J15" s="442"/>
      <c r="K15" s="442"/>
    </row>
    <row r="16" spans="1:11" x14ac:dyDescent="0.3">
      <c r="A16" s="336"/>
      <c r="B16" s="429" t="s">
        <v>419</v>
      </c>
      <c r="C16" s="442"/>
      <c r="D16" s="442"/>
      <c r="E16" s="442"/>
      <c r="F16" s="442"/>
      <c r="G16" s="442"/>
      <c r="H16" s="442"/>
      <c r="I16" s="442"/>
      <c r="J16" s="442"/>
      <c r="K16" s="442"/>
    </row>
    <row r="17" spans="1:11" x14ac:dyDescent="0.3">
      <c r="A17" s="336"/>
      <c r="B17" s="429" t="s">
        <v>418</v>
      </c>
      <c r="C17" s="442"/>
      <c r="D17" s="442"/>
      <c r="E17" s="442"/>
      <c r="F17" s="442"/>
      <c r="G17" s="442"/>
      <c r="H17" s="442"/>
      <c r="I17" s="442"/>
      <c r="J17" s="442"/>
      <c r="K17" s="442"/>
    </row>
    <row r="18" spans="1:11" ht="17.25" customHeight="1" x14ac:dyDescent="0.3">
      <c r="A18" s="336"/>
      <c r="B18" s="429" t="s">
        <v>521</v>
      </c>
      <c r="C18" s="441"/>
      <c r="D18" s="441"/>
      <c r="E18" s="441"/>
      <c r="F18" s="441"/>
      <c r="G18" s="441"/>
      <c r="H18" s="441"/>
      <c r="I18" s="441"/>
      <c r="J18" s="441"/>
      <c r="K18" s="441"/>
    </row>
    <row r="19" spans="1:11" x14ac:dyDescent="0.3">
      <c r="A19" s="336"/>
      <c r="B19" s="429" t="s">
        <v>522</v>
      </c>
      <c r="C19" s="441"/>
      <c r="D19" s="441"/>
      <c r="E19" s="441"/>
      <c r="F19" s="441"/>
      <c r="G19" s="441"/>
      <c r="H19" s="441"/>
      <c r="I19" s="441"/>
      <c r="J19" s="441"/>
      <c r="K19" s="441"/>
    </row>
    <row r="20" spans="1:11" x14ac:dyDescent="0.3">
      <c r="A20" s="336"/>
      <c r="B20" s="429" t="s">
        <v>523</v>
      </c>
      <c r="C20" s="441"/>
      <c r="D20" s="441"/>
      <c r="E20" s="441"/>
      <c r="F20" s="441"/>
      <c r="G20" s="441"/>
      <c r="H20" s="441"/>
      <c r="I20" s="441"/>
      <c r="J20" s="441"/>
      <c r="K20" s="441"/>
    </row>
    <row r="21" spans="1:11" x14ac:dyDescent="0.3">
      <c r="A21" s="336"/>
      <c r="B21" s="429" t="s">
        <v>524</v>
      </c>
      <c r="C21" s="441"/>
      <c r="D21" s="441"/>
      <c r="E21" s="441"/>
      <c r="F21" s="441"/>
      <c r="G21" s="441"/>
      <c r="H21" s="441"/>
      <c r="I21" s="441"/>
      <c r="J21" s="441"/>
      <c r="K21" s="441"/>
    </row>
    <row r="22" spans="1:11" x14ac:dyDescent="0.3">
      <c r="A22" s="336"/>
      <c r="B22" s="429" t="s">
        <v>525</v>
      </c>
      <c r="C22" s="441"/>
      <c r="D22" s="441"/>
      <c r="E22" s="441"/>
      <c r="F22" s="441"/>
      <c r="G22" s="441"/>
      <c r="H22" s="441"/>
      <c r="I22" s="441"/>
      <c r="J22" s="441"/>
      <c r="K22" s="441"/>
    </row>
    <row r="23" spans="1:11" x14ac:dyDescent="0.3">
      <c r="A23" s="336"/>
      <c r="B23" s="429" t="s">
        <v>526</v>
      </c>
      <c r="C23" s="441"/>
      <c r="D23" s="441"/>
      <c r="E23" s="441"/>
      <c r="F23" s="441"/>
      <c r="G23" s="441"/>
      <c r="H23" s="441"/>
      <c r="I23" s="441"/>
      <c r="J23" s="441"/>
      <c r="K23" s="441"/>
    </row>
    <row r="24" spans="1:11" ht="17.649999999999999" customHeight="1" x14ac:dyDescent="0.3">
      <c r="A24" s="360"/>
      <c r="B24" s="473" t="s">
        <v>292</v>
      </c>
      <c r="C24" s="474"/>
      <c r="D24" s="474"/>
      <c r="E24" s="474"/>
      <c r="F24" s="474"/>
      <c r="G24" s="474"/>
      <c r="H24" s="474"/>
      <c r="I24" s="474"/>
      <c r="J24" s="474"/>
      <c r="K24" s="538"/>
    </row>
    <row r="25" spans="1:11" ht="41.25" customHeight="1" x14ac:dyDescent="0.3">
      <c r="A25" s="360"/>
      <c r="B25" s="224" t="s">
        <v>278</v>
      </c>
      <c r="C25" s="543" t="s">
        <v>430</v>
      </c>
      <c r="D25" s="544"/>
      <c r="E25" s="545"/>
      <c r="F25" s="546" t="s">
        <v>279</v>
      </c>
      <c r="G25" s="546"/>
      <c r="H25" s="546"/>
      <c r="I25" s="542" t="s">
        <v>240</v>
      </c>
      <c r="J25" s="542"/>
      <c r="K25" s="542"/>
    </row>
    <row r="26" spans="1:11" x14ac:dyDescent="0.3">
      <c r="A26" s="360"/>
      <c r="B26" s="421"/>
      <c r="C26" s="372" t="s">
        <v>84</v>
      </c>
      <c r="D26" s="372" t="s">
        <v>85</v>
      </c>
      <c r="E26" s="372" t="s">
        <v>86</v>
      </c>
      <c r="F26" s="372" t="s">
        <v>84</v>
      </c>
      <c r="G26" s="372" t="s">
        <v>85</v>
      </c>
      <c r="H26" s="372" t="s">
        <v>86</v>
      </c>
      <c r="I26" s="372" t="s">
        <v>84</v>
      </c>
      <c r="J26" s="372" t="s">
        <v>85</v>
      </c>
      <c r="K26" s="372" t="s">
        <v>86</v>
      </c>
    </row>
    <row r="27" spans="1:11" ht="72.75" customHeight="1" x14ac:dyDescent="0.3">
      <c r="A27" s="360"/>
      <c r="B27" s="354" t="s">
        <v>400</v>
      </c>
      <c r="C27" s="130">
        <v>0</v>
      </c>
      <c r="D27" s="130">
        <v>0</v>
      </c>
      <c r="E27" s="130">
        <v>0</v>
      </c>
      <c r="F27" s="386"/>
      <c r="G27" s="386"/>
      <c r="H27" s="386"/>
      <c r="I27" s="386"/>
      <c r="J27" s="386"/>
      <c r="K27" s="386"/>
    </row>
    <row r="28" spans="1:11" ht="84" customHeight="1" x14ac:dyDescent="0.3">
      <c r="A28" s="360"/>
      <c r="B28" s="354" t="s">
        <v>393</v>
      </c>
      <c r="C28" s="130">
        <v>0</v>
      </c>
      <c r="D28" s="130">
        <v>0</v>
      </c>
      <c r="E28" s="130">
        <v>0</v>
      </c>
      <c r="F28" s="420"/>
      <c r="G28" s="420"/>
      <c r="H28" s="420"/>
      <c r="I28" s="420"/>
      <c r="J28" s="420"/>
      <c r="K28" s="420"/>
    </row>
    <row r="29" spans="1:11" ht="75" customHeight="1" x14ac:dyDescent="0.3">
      <c r="A29" s="360"/>
      <c r="B29" s="354" t="s">
        <v>386</v>
      </c>
      <c r="C29" s="419">
        <f>SUM(C27:C28)</f>
        <v>0</v>
      </c>
      <c r="D29" s="419">
        <f>SUM(D27:D28)</f>
        <v>0</v>
      </c>
      <c r="E29" s="419">
        <f t="shared" ref="E29" si="0">SUM(E27:E28)</f>
        <v>0</v>
      </c>
      <c r="F29" s="420"/>
      <c r="G29" s="420"/>
      <c r="H29" s="420"/>
      <c r="I29" s="420"/>
      <c r="J29" s="420"/>
      <c r="K29" s="420"/>
    </row>
    <row r="30" spans="1:11" ht="16.350000000000001" customHeight="1" x14ac:dyDescent="0.3">
      <c r="A30" s="360"/>
      <c r="B30" s="539" t="s">
        <v>293</v>
      </c>
      <c r="C30" s="540"/>
      <c r="D30" s="540"/>
      <c r="E30" s="540"/>
      <c r="F30" s="540"/>
      <c r="G30" s="540"/>
      <c r="H30" s="540"/>
      <c r="I30" s="540"/>
      <c r="J30" s="540"/>
      <c r="K30" s="541"/>
    </row>
    <row r="31" spans="1:11" x14ac:dyDescent="0.3">
      <c r="A31" s="336"/>
      <c r="B31" s="374" t="s">
        <v>141</v>
      </c>
      <c r="C31" s="387"/>
      <c r="D31" s="387"/>
      <c r="E31" s="387"/>
      <c r="F31" s="387"/>
      <c r="G31" s="387"/>
      <c r="H31" s="387"/>
      <c r="I31" s="387"/>
      <c r="J31" s="387"/>
      <c r="K31" s="387"/>
    </row>
    <row r="32" spans="1:11" ht="34.5" x14ac:dyDescent="0.3">
      <c r="A32" s="336"/>
      <c r="B32" s="375" t="s">
        <v>142</v>
      </c>
      <c r="C32" s="143">
        <v>0</v>
      </c>
      <c r="D32" s="143">
        <v>0</v>
      </c>
      <c r="E32" s="143">
        <v>0</v>
      </c>
      <c r="F32" s="140">
        <v>0</v>
      </c>
      <c r="G32" s="142">
        <v>0</v>
      </c>
      <c r="H32" s="143">
        <v>0</v>
      </c>
      <c r="I32" s="140">
        <v>0</v>
      </c>
      <c r="J32" s="142">
        <v>0</v>
      </c>
      <c r="K32" s="143">
        <v>0</v>
      </c>
    </row>
    <row r="33" spans="1:11" ht="69" x14ac:dyDescent="0.3">
      <c r="A33" s="336"/>
      <c r="B33" s="376" t="s">
        <v>294</v>
      </c>
      <c r="C33" s="130">
        <v>0</v>
      </c>
      <c r="D33" s="130">
        <v>0</v>
      </c>
      <c r="E33" s="130">
        <v>0</v>
      </c>
      <c r="F33" s="140">
        <v>0</v>
      </c>
      <c r="G33" s="142">
        <v>0</v>
      </c>
      <c r="H33" s="143">
        <v>0</v>
      </c>
      <c r="I33" s="140">
        <v>0</v>
      </c>
      <c r="J33" s="142">
        <v>0</v>
      </c>
      <c r="K33" s="143">
        <v>0</v>
      </c>
    </row>
    <row r="34" spans="1:11" ht="34.5" x14ac:dyDescent="0.3">
      <c r="A34" s="336"/>
      <c r="B34" s="376" t="s">
        <v>295</v>
      </c>
      <c r="C34" s="130">
        <v>0</v>
      </c>
      <c r="D34" s="130">
        <v>0</v>
      </c>
      <c r="E34" s="130">
        <v>0</v>
      </c>
      <c r="F34" s="140">
        <v>0</v>
      </c>
      <c r="G34" s="142">
        <v>0</v>
      </c>
      <c r="H34" s="143">
        <v>0</v>
      </c>
      <c r="I34" s="140">
        <v>0</v>
      </c>
      <c r="J34" s="142">
        <v>0</v>
      </c>
      <c r="K34" s="143">
        <v>0</v>
      </c>
    </row>
    <row r="35" spans="1:11" ht="51.75" x14ac:dyDescent="0.3">
      <c r="A35" s="336"/>
      <c r="B35" s="377" t="s">
        <v>296</v>
      </c>
      <c r="C35" s="130">
        <v>0</v>
      </c>
      <c r="D35" s="130">
        <v>0</v>
      </c>
      <c r="E35" s="130">
        <v>0</v>
      </c>
      <c r="F35" s="140">
        <v>0</v>
      </c>
      <c r="G35" s="142">
        <v>0</v>
      </c>
      <c r="H35" s="143">
        <v>0</v>
      </c>
      <c r="I35" s="140">
        <v>0</v>
      </c>
      <c r="J35" s="142">
        <v>0</v>
      </c>
      <c r="K35" s="143">
        <v>0</v>
      </c>
    </row>
    <row r="36" spans="1:11" ht="34.5" x14ac:dyDescent="0.3">
      <c r="A36" s="336"/>
      <c r="B36" s="377" t="s">
        <v>297</v>
      </c>
      <c r="C36" s="130">
        <v>0</v>
      </c>
      <c r="D36" s="130">
        <v>0</v>
      </c>
      <c r="E36" s="130">
        <v>0</v>
      </c>
      <c r="F36" s="130">
        <v>0</v>
      </c>
      <c r="G36" s="130">
        <v>0</v>
      </c>
      <c r="H36" s="130">
        <v>0</v>
      </c>
      <c r="I36" s="130">
        <v>0</v>
      </c>
      <c r="J36" s="130">
        <v>0</v>
      </c>
      <c r="K36" s="130">
        <v>0</v>
      </c>
    </row>
    <row r="37" spans="1:11" ht="34.700000000000003" customHeight="1" x14ac:dyDescent="0.3">
      <c r="A37" s="336"/>
      <c r="B37" s="376" t="s">
        <v>146</v>
      </c>
      <c r="C37" s="130">
        <v>0</v>
      </c>
      <c r="D37" s="130">
        <v>0</v>
      </c>
      <c r="E37" s="130">
        <v>0</v>
      </c>
      <c r="F37" s="140">
        <v>0</v>
      </c>
      <c r="G37" s="142">
        <v>0</v>
      </c>
      <c r="H37" s="143">
        <v>0</v>
      </c>
      <c r="I37" s="140">
        <v>0</v>
      </c>
      <c r="J37" s="142">
        <v>0</v>
      </c>
      <c r="K37" s="143">
        <v>0</v>
      </c>
    </row>
    <row r="38" spans="1:11" ht="34.5" x14ac:dyDescent="0.3">
      <c r="A38" s="336"/>
      <c r="B38" s="376" t="s">
        <v>147</v>
      </c>
      <c r="C38" s="130">
        <v>0</v>
      </c>
      <c r="D38" s="130">
        <v>0</v>
      </c>
      <c r="E38" s="130">
        <v>0</v>
      </c>
      <c r="F38" s="140">
        <v>0</v>
      </c>
      <c r="G38" s="142">
        <v>0</v>
      </c>
      <c r="H38" s="143">
        <v>0</v>
      </c>
      <c r="I38" s="140">
        <v>0</v>
      </c>
      <c r="J38" s="142">
        <v>0</v>
      </c>
      <c r="K38" s="143">
        <v>0</v>
      </c>
    </row>
    <row r="39" spans="1:11" x14ac:dyDescent="0.3">
      <c r="A39" s="336"/>
      <c r="B39" s="377" t="s">
        <v>148</v>
      </c>
      <c r="C39" s="130">
        <v>0</v>
      </c>
      <c r="D39" s="130">
        <v>0</v>
      </c>
      <c r="E39" s="130">
        <v>0</v>
      </c>
      <c r="F39" s="153">
        <v>0</v>
      </c>
      <c r="G39" s="154">
        <v>0</v>
      </c>
      <c r="H39" s="155">
        <v>0</v>
      </c>
      <c r="I39" s="153">
        <v>0</v>
      </c>
      <c r="J39" s="154">
        <v>0</v>
      </c>
      <c r="K39" s="155">
        <v>0</v>
      </c>
    </row>
    <row r="40" spans="1:11" ht="34.5" x14ac:dyDescent="0.3">
      <c r="A40" s="336"/>
      <c r="B40" s="377" t="s">
        <v>149</v>
      </c>
      <c r="C40" s="130">
        <v>0</v>
      </c>
      <c r="D40" s="130">
        <v>0</v>
      </c>
      <c r="E40" s="130">
        <v>0</v>
      </c>
      <c r="F40" s="146">
        <v>0</v>
      </c>
      <c r="G40" s="156">
        <v>0</v>
      </c>
      <c r="H40" s="157">
        <v>0</v>
      </c>
      <c r="I40" s="146">
        <v>0</v>
      </c>
      <c r="J40" s="156">
        <v>0</v>
      </c>
      <c r="K40" s="157">
        <v>0</v>
      </c>
    </row>
    <row r="41" spans="1:11" ht="34.5" x14ac:dyDescent="0.3">
      <c r="A41" s="336"/>
      <c r="B41" s="376" t="s">
        <v>150</v>
      </c>
      <c r="C41" s="130">
        <v>0</v>
      </c>
      <c r="D41" s="130">
        <v>0</v>
      </c>
      <c r="E41" s="130">
        <v>0</v>
      </c>
      <c r="F41" s="146">
        <v>0</v>
      </c>
      <c r="G41" s="156">
        <v>0</v>
      </c>
      <c r="H41" s="157">
        <v>0</v>
      </c>
      <c r="I41" s="146">
        <v>0</v>
      </c>
      <c r="J41" s="156">
        <v>0</v>
      </c>
      <c r="K41" s="157">
        <v>0</v>
      </c>
    </row>
    <row r="42" spans="1:11" ht="34.5" x14ac:dyDescent="0.3">
      <c r="A42" s="336"/>
      <c r="B42" s="377" t="s">
        <v>151</v>
      </c>
      <c r="C42" s="130">
        <v>0</v>
      </c>
      <c r="D42" s="130">
        <v>0</v>
      </c>
      <c r="E42" s="130">
        <v>0</v>
      </c>
      <c r="F42" s="146">
        <v>0</v>
      </c>
      <c r="G42" s="156">
        <v>0</v>
      </c>
      <c r="H42" s="157">
        <v>0</v>
      </c>
      <c r="I42" s="146">
        <v>0</v>
      </c>
      <c r="J42" s="156">
        <v>0</v>
      </c>
      <c r="K42" s="157">
        <v>0</v>
      </c>
    </row>
    <row r="43" spans="1:11" ht="34.5" x14ac:dyDescent="0.3">
      <c r="A43" s="336"/>
      <c r="B43" s="377" t="s">
        <v>152</v>
      </c>
      <c r="C43" s="130">
        <v>0</v>
      </c>
      <c r="D43" s="130">
        <v>0</v>
      </c>
      <c r="E43" s="130">
        <v>0</v>
      </c>
      <c r="F43" s="146">
        <v>0</v>
      </c>
      <c r="G43" s="156">
        <v>0</v>
      </c>
      <c r="H43" s="157">
        <v>0</v>
      </c>
      <c r="I43" s="146">
        <v>0</v>
      </c>
      <c r="J43" s="156">
        <v>0</v>
      </c>
      <c r="K43" s="157">
        <v>0</v>
      </c>
    </row>
    <row r="44" spans="1:11" ht="34.5" x14ac:dyDescent="0.3">
      <c r="A44" s="336"/>
      <c r="B44" s="376" t="s">
        <v>298</v>
      </c>
      <c r="C44" s="192">
        <v>0</v>
      </c>
      <c r="D44" s="192">
        <v>0</v>
      </c>
      <c r="E44" s="192">
        <v>0</v>
      </c>
      <c r="F44" s="535"/>
      <c r="G44" s="536"/>
      <c r="H44" s="536"/>
      <c r="I44" s="536"/>
      <c r="J44" s="536"/>
      <c r="K44" s="537"/>
    </row>
    <row r="45" spans="1:11" x14ac:dyDescent="0.3">
      <c r="A45" s="336"/>
      <c r="B45" s="373" t="s">
        <v>254</v>
      </c>
      <c r="C45" s="424">
        <f>SUM(C32:C34,C37:C38,C41,C44)</f>
        <v>0</v>
      </c>
      <c r="D45" s="424">
        <f>SUM(D32:D34,D37:D38,D41,D44)</f>
        <v>0</v>
      </c>
      <c r="E45" s="424">
        <f t="shared" ref="E45:K45" si="1">SUM(E32:E34,E37:E38,E41,E44)</f>
        <v>0</v>
      </c>
      <c r="F45" s="170">
        <f t="shared" si="1"/>
        <v>0</v>
      </c>
      <c r="G45" s="170">
        <f t="shared" si="1"/>
        <v>0</v>
      </c>
      <c r="H45" s="170">
        <f t="shared" si="1"/>
        <v>0</v>
      </c>
      <c r="I45" s="170">
        <f t="shared" si="1"/>
        <v>0</v>
      </c>
      <c r="J45" s="170">
        <f t="shared" si="1"/>
        <v>0</v>
      </c>
      <c r="K45" s="170">
        <f t="shared" si="1"/>
        <v>0</v>
      </c>
    </row>
    <row r="46" spans="1:11" ht="32.25" customHeight="1" x14ac:dyDescent="0.3">
      <c r="A46" s="336"/>
      <c r="B46" s="425" t="s">
        <v>154</v>
      </c>
      <c r="C46" s="425" t="s">
        <v>84</v>
      </c>
      <c r="D46" s="425" t="s">
        <v>85</v>
      </c>
      <c r="E46" s="425" t="s">
        <v>86</v>
      </c>
      <c r="F46" s="336"/>
      <c r="G46" s="336"/>
      <c r="H46" s="336"/>
      <c r="I46" s="336"/>
      <c r="J46" s="336"/>
      <c r="K46" s="336"/>
    </row>
    <row r="47" spans="1:11" ht="34.5" x14ac:dyDescent="0.3">
      <c r="A47" s="336"/>
      <c r="B47" s="376" t="s">
        <v>155</v>
      </c>
      <c r="C47" s="130">
        <v>0</v>
      </c>
      <c r="D47" s="130">
        <v>0</v>
      </c>
      <c r="E47" s="130">
        <v>0</v>
      </c>
      <c r="F47" s="336"/>
      <c r="G47" s="336"/>
      <c r="H47" s="336"/>
      <c r="I47" s="336"/>
      <c r="J47" s="336"/>
      <c r="K47" s="336"/>
    </row>
    <row r="48" spans="1:11" ht="69" customHeight="1" x14ac:dyDescent="0.3">
      <c r="A48" s="336"/>
      <c r="B48" s="378" t="s">
        <v>299</v>
      </c>
      <c r="C48" s="379">
        <f>SUM(C47,C45)</f>
        <v>0</v>
      </c>
      <c r="D48" s="379">
        <f>SUM(D47,D45)</f>
        <v>0</v>
      </c>
      <c r="E48" s="379">
        <f>SUM(E47,E45)</f>
        <v>0</v>
      </c>
      <c r="F48" s="336"/>
      <c r="G48" s="336"/>
      <c r="H48" s="336"/>
      <c r="I48" s="336"/>
      <c r="J48" s="336"/>
      <c r="K48" s="336"/>
    </row>
    <row r="49" spans="1:11" ht="47.65" customHeight="1" x14ac:dyDescent="0.3">
      <c r="A49" s="336"/>
      <c r="B49" s="380" t="s">
        <v>300</v>
      </c>
      <c r="C49" s="380" t="s">
        <v>84</v>
      </c>
      <c r="D49" s="380" t="s">
        <v>85</v>
      </c>
      <c r="E49" s="380" t="s">
        <v>86</v>
      </c>
      <c r="F49" s="336"/>
      <c r="G49" s="336"/>
      <c r="H49" s="336"/>
      <c r="I49" s="336"/>
      <c r="J49" s="336"/>
      <c r="K49" s="336"/>
    </row>
    <row r="50" spans="1:11" ht="60" customHeight="1" x14ac:dyDescent="0.3">
      <c r="A50" s="336"/>
      <c r="B50" s="376" t="s">
        <v>301</v>
      </c>
      <c r="C50" s="151">
        <v>0</v>
      </c>
      <c r="D50" s="151">
        <v>0</v>
      </c>
      <c r="E50" s="130">
        <v>0</v>
      </c>
      <c r="F50" s="336"/>
      <c r="G50" s="336"/>
      <c r="H50" s="336"/>
      <c r="I50" s="336"/>
      <c r="J50" s="336"/>
      <c r="K50" s="336"/>
    </row>
    <row r="51" spans="1:11" ht="51.75" x14ac:dyDescent="0.3">
      <c r="A51" s="336"/>
      <c r="B51" s="378" t="s">
        <v>302</v>
      </c>
      <c r="C51" s="158">
        <v>0</v>
      </c>
      <c r="D51" s="158">
        <v>0</v>
      </c>
      <c r="E51" s="193">
        <v>0</v>
      </c>
      <c r="F51" s="336"/>
      <c r="G51" s="336"/>
      <c r="H51" s="336"/>
      <c r="I51" s="336"/>
      <c r="J51" s="336"/>
      <c r="K51" s="336"/>
    </row>
    <row r="52" spans="1:11" ht="86.25" customHeight="1" x14ac:dyDescent="0.3">
      <c r="A52" s="336"/>
      <c r="B52" s="381" t="s">
        <v>160</v>
      </c>
      <c r="C52" s="381" t="s">
        <v>84</v>
      </c>
      <c r="D52" s="381" t="s">
        <v>85</v>
      </c>
      <c r="E52" s="381" t="s">
        <v>86</v>
      </c>
      <c r="F52" s="336"/>
      <c r="G52" s="336"/>
      <c r="H52" s="336"/>
      <c r="I52" s="336"/>
      <c r="J52" s="336"/>
      <c r="K52" s="336"/>
    </row>
    <row r="53" spans="1:11" ht="51.75" x14ac:dyDescent="0.3">
      <c r="A53" s="336"/>
      <c r="B53" s="382" t="s">
        <v>303</v>
      </c>
      <c r="C53" s="414" t="e">
        <f>C34/(C29-(C62+C63))</f>
        <v>#DIV/0!</v>
      </c>
      <c r="D53" s="414" t="e">
        <f>D34/(D29-(D62+D63))</f>
        <v>#DIV/0!</v>
      </c>
      <c r="E53" s="414" t="e">
        <f>E34/(E29-(E62+E63))</f>
        <v>#DIV/0!</v>
      </c>
      <c r="F53" s="336"/>
      <c r="G53" s="336"/>
      <c r="H53" s="336"/>
      <c r="I53" s="336"/>
      <c r="J53" s="336"/>
      <c r="K53" s="336"/>
    </row>
    <row r="54" spans="1:11" ht="69" x14ac:dyDescent="0.3">
      <c r="A54" s="336"/>
      <c r="B54" s="318" t="s">
        <v>304</v>
      </c>
      <c r="C54" s="330" t="e">
        <f>C35/C34</f>
        <v>#DIV/0!</v>
      </c>
      <c r="D54" s="331" t="e">
        <f>D35/D34</f>
        <v>#DIV/0!</v>
      </c>
      <c r="E54" s="330" t="e">
        <f>E35/E34</f>
        <v>#DIV/0!</v>
      </c>
      <c r="F54" s="336"/>
      <c r="G54" s="336"/>
      <c r="H54" s="336"/>
      <c r="I54" s="336"/>
      <c r="J54" s="336"/>
      <c r="K54" s="336"/>
    </row>
    <row r="55" spans="1:11" ht="45.6" customHeight="1" x14ac:dyDescent="0.3">
      <c r="A55" s="336"/>
      <c r="B55" s="383" t="s">
        <v>163</v>
      </c>
      <c r="C55" s="384" t="s">
        <v>84</v>
      </c>
      <c r="D55" s="384" t="s">
        <v>85</v>
      </c>
      <c r="E55" s="384" t="s">
        <v>86</v>
      </c>
      <c r="F55" s="336"/>
      <c r="G55" s="336"/>
      <c r="H55" s="336"/>
      <c r="I55" s="336"/>
      <c r="J55" s="336"/>
      <c r="K55" s="336"/>
    </row>
    <row r="56" spans="1:11" x14ac:dyDescent="0.3">
      <c r="A56" s="336"/>
      <c r="B56" s="335" t="s">
        <v>13</v>
      </c>
      <c r="C56" s="148" t="s">
        <v>16</v>
      </c>
      <c r="D56" s="159" t="s">
        <v>16</v>
      </c>
      <c r="E56" s="148" t="s">
        <v>16</v>
      </c>
      <c r="F56" s="336"/>
      <c r="G56" s="336"/>
      <c r="H56" s="336"/>
      <c r="I56" s="336"/>
      <c r="J56" s="336"/>
      <c r="K56" s="336"/>
    </row>
    <row r="57" spans="1:11" x14ac:dyDescent="0.3">
      <c r="A57" s="336"/>
      <c r="B57" s="335" t="s">
        <v>87</v>
      </c>
      <c r="C57" s="149" t="s">
        <v>16</v>
      </c>
      <c r="D57" s="148" t="s">
        <v>16</v>
      </c>
      <c r="E57" s="160" t="s">
        <v>16</v>
      </c>
      <c r="F57" s="336"/>
      <c r="G57" s="336"/>
      <c r="H57" s="336"/>
      <c r="I57" s="336"/>
      <c r="J57" s="336"/>
      <c r="K57" s="336"/>
    </row>
    <row r="58" spans="1:11" ht="51.75" x14ac:dyDescent="0.3">
      <c r="A58" s="336"/>
      <c r="B58" s="432" t="s">
        <v>413</v>
      </c>
      <c r="C58" s="433" t="s">
        <v>84</v>
      </c>
      <c r="D58" s="433" t="s">
        <v>85</v>
      </c>
      <c r="E58" s="433" t="s">
        <v>86</v>
      </c>
      <c r="F58" s="336"/>
      <c r="G58" s="336"/>
      <c r="H58" s="336"/>
      <c r="I58" s="336"/>
      <c r="J58" s="336"/>
      <c r="K58" s="336"/>
    </row>
    <row r="59" spans="1:11" x14ac:dyDescent="0.3">
      <c r="A59" s="336"/>
      <c r="B59" s="426" t="s">
        <v>414</v>
      </c>
      <c r="C59" s="151">
        <v>0</v>
      </c>
      <c r="D59" s="151">
        <v>0</v>
      </c>
      <c r="E59" s="130">
        <v>0</v>
      </c>
      <c r="F59" s="336"/>
      <c r="G59" s="336"/>
      <c r="H59" s="336"/>
      <c r="I59" s="336"/>
      <c r="J59" s="336"/>
      <c r="K59" s="336"/>
    </row>
    <row r="60" spans="1:11" x14ac:dyDescent="0.3">
      <c r="A60" s="336"/>
      <c r="B60" s="335" t="s">
        <v>415</v>
      </c>
      <c r="C60" s="158">
        <v>0</v>
      </c>
      <c r="D60" s="158">
        <v>0</v>
      </c>
      <c r="E60" s="193">
        <v>0</v>
      </c>
      <c r="F60" s="336"/>
      <c r="G60" s="336"/>
      <c r="H60" s="336"/>
      <c r="I60" s="336"/>
      <c r="J60" s="336"/>
      <c r="K60" s="336"/>
    </row>
    <row r="61" spans="1:11" ht="86.25" x14ac:dyDescent="0.3">
      <c r="A61" s="336"/>
      <c r="B61" s="432" t="s">
        <v>383</v>
      </c>
      <c r="C61" s="433" t="s">
        <v>84</v>
      </c>
      <c r="D61" s="433" t="s">
        <v>85</v>
      </c>
      <c r="E61" s="433" t="s">
        <v>86</v>
      </c>
      <c r="F61" s="336"/>
      <c r="G61" s="336"/>
      <c r="H61" s="336"/>
      <c r="I61" s="336"/>
      <c r="J61" s="336"/>
      <c r="K61" s="336"/>
    </row>
    <row r="62" spans="1:11" x14ac:dyDescent="0.3">
      <c r="A62" s="336"/>
      <c r="B62" s="335" t="s">
        <v>384</v>
      </c>
      <c r="C62" s="423">
        <f>'4. BHSA Transfers'!F90</f>
        <v>0</v>
      </c>
      <c r="D62" s="423">
        <f>C62-C40</f>
        <v>0</v>
      </c>
      <c r="E62" s="423">
        <f>D62-D40</f>
        <v>0</v>
      </c>
      <c r="F62" s="336"/>
      <c r="G62" s="336"/>
      <c r="H62" s="336"/>
      <c r="I62" s="336"/>
      <c r="J62" s="336"/>
      <c r="K62" s="336"/>
    </row>
    <row r="63" spans="1:11" x14ac:dyDescent="0.3">
      <c r="A63" s="336"/>
      <c r="B63" s="335" t="s">
        <v>385</v>
      </c>
      <c r="C63" s="417">
        <f>'4. BHSA Transfers'!F91</f>
        <v>0</v>
      </c>
      <c r="D63" s="417">
        <f>C63-C43</f>
        <v>0</v>
      </c>
      <c r="E63" s="417">
        <f>D63-D43</f>
        <v>0</v>
      </c>
      <c r="F63" s="336"/>
      <c r="G63" s="336"/>
      <c r="H63" s="336"/>
      <c r="I63" s="336"/>
      <c r="J63" s="336"/>
      <c r="K63" s="336"/>
    </row>
    <row r="64" spans="1:11" x14ac:dyDescent="0.3">
      <c r="A64" s="336"/>
      <c r="B64" s="385" t="s">
        <v>226</v>
      </c>
      <c r="C64" s="336"/>
      <c r="D64" s="336"/>
      <c r="E64" s="336"/>
      <c r="F64" s="336"/>
      <c r="G64" s="336"/>
      <c r="H64" s="336"/>
      <c r="I64" s="336"/>
      <c r="J64" s="336"/>
      <c r="K64" s="336"/>
    </row>
    <row r="65" spans="1:11" ht="103.5" x14ac:dyDescent="0.3">
      <c r="A65" s="336"/>
      <c r="B65" s="148" t="s">
        <v>305</v>
      </c>
      <c r="C65" s="336"/>
      <c r="D65" s="336"/>
      <c r="E65" s="336"/>
      <c r="F65" s="336"/>
      <c r="G65" s="336"/>
      <c r="H65" s="336"/>
      <c r="I65" s="336"/>
      <c r="J65" s="336"/>
      <c r="K65" s="336"/>
    </row>
    <row r="66" spans="1:11" ht="86.25" x14ac:dyDescent="0.3">
      <c r="A66" s="336"/>
      <c r="B66" s="359" t="s">
        <v>306</v>
      </c>
      <c r="C66" s="336"/>
      <c r="D66" s="336"/>
      <c r="E66" s="336"/>
      <c r="F66" s="336"/>
      <c r="G66" s="336"/>
      <c r="H66" s="336"/>
      <c r="I66" s="336"/>
      <c r="J66" s="336"/>
      <c r="K66" s="336"/>
    </row>
    <row r="67" spans="1:11" ht="105.75" customHeight="1" x14ac:dyDescent="0.3">
      <c r="A67" s="336"/>
      <c r="B67" s="148" t="s">
        <v>307</v>
      </c>
      <c r="C67" s="336"/>
      <c r="D67" s="336"/>
      <c r="E67" s="336"/>
      <c r="F67" s="336"/>
      <c r="G67" s="336"/>
      <c r="H67" s="336"/>
      <c r="I67" s="336"/>
      <c r="J67" s="336"/>
      <c r="K67" s="336"/>
    </row>
    <row r="68" spans="1:11" ht="310.5" x14ac:dyDescent="0.3">
      <c r="A68" s="336"/>
      <c r="B68" s="148" t="s">
        <v>417</v>
      </c>
      <c r="C68" s="336"/>
      <c r="D68" s="336"/>
      <c r="E68" s="336"/>
      <c r="F68" s="336"/>
      <c r="G68" s="336"/>
      <c r="H68" s="336"/>
      <c r="I68" s="336"/>
      <c r="J68" s="336"/>
      <c r="K68" s="336"/>
    </row>
    <row r="69" spans="1:11" ht="301.5" customHeight="1" x14ac:dyDescent="0.3">
      <c r="A69" s="336"/>
      <c r="B69" s="148" t="s">
        <v>416</v>
      </c>
      <c r="C69" s="336"/>
      <c r="D69" s="336"/>
      <c r="E69" s="336"/>
      <c r="F69" s="336"/>
      <c r="G69" s="336"/>
      <c r="H69" s="336"/>
      <c r="I69" s="336"/>
      <c r="J69" s="336"/>
      <c r="K69" s="336"/>
    </row>
  </sheetData>
  <sheetProtection sheet="1" objects="1" scenarios="1" selectLockedCells="1"/>
  <protectedRanges>
    <protectedRange sqref="C27:E29" name="Range1"/>
    <protectedRange sqref="C32:K34 C37:K44 F35:K36" name="Range2"/>
    <protectedRange sqref="C47:E47" name="Range3"/>
    <protectedRange sqref="C50:E51 C62:E63 C59:E60" name="Range4"/>
    <protectedRange sqref="C56:E57" name="Range5"/>
    <protectedRange sqref="C35:E36" name="Range2_1"/>
  </protectedRanges>
  <mergeCells count="6">
    <mergeCell ref="F44:K44"/>
    <mergeCell ref="B24:K24"/>
    <mergeCell ref="B30:K30"/>
    <mergeCell ref="I25:K25"/>
    <mergeCell ref="C25:E25"/>
    <mergeCell ref="F25:H25"/>
  </mergeCells>
  <conditionalFormatting sqref="C53:E54">
    <cfRule type="cellIs" dxfId="5" priority="1" operator="lessThan">
      <formula>0.51</formula>
    </cfRule>
    <cfRule type="cellIs" dxfId="4" priority="2" operator="greaterThanOrEqual">
      <formula>0.51</formula>
    </cfRule>
  </conditionalFormatting>
  <dataValidations count="4">
    <dataValidation type="custom" errorStyle="information" allowBlank="1" showInputMessage="1" showErrorMessage="1" errorTitle="Warning" error="At least 51% of Early Intervention funds must be used for Youth. Are you sure you want to continue?" sqref="C35:E35" xr:uid="{E333E001-A39D-43B2-A58B-44ADD4CDD10C}">
      <formula1>AND(C35&gt;=0, C35&gt;=(C34*0.51))</formula1>
    </dataValidation>
    <dataValidation type="custom" errorStyle="information" allowBlank="1" showInputMessage="1" showErrorMessage="1" errorTitle="Warning" error="At least 51% of Behavioral Health Services and Supports funding must be used for Early Intervention. Are you sure you want to continue?" sqref="C34:E34" xr:uid="{AD70D53C-71B3-4799-8211-0DF63894593C}">
      <formula1>AND(C34&gt;=0,C34&gt;=(0.51*C27))</formula1>
    </dataValidation>
    <dataValidation type="whole" operator="greaterThan" allowBlank="1" showInputMessage="1" showErrorMessage="1" sqref="C56:E57" xr:uid="{C4B46756-3B30-4DD9-AE86-C59AD00414DE}">
      <formula1>0</formula1>
    </dataValidation>
    <dataValidation type="whole" operator="greaterThanOrEqual" allowBlank="1" showInputMessage="1" showErrorMessage="1" sqref="C32:K33 C36:K43 C44:E44 C47:E47 C50:E51 C27:E29 C62:E63 C59:E60" xr:uid="{BAA135C2-3EF9-4F38-9264-B37AF1831F9C}">
      <formula1>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47AEB568D20F4C801AFE8EC5302B12" ma:contentTypeVersion="2" ma:contentTypeDescription="Create a new document." ma:contentTypeScope="" ma:versionID="e070e638d78c64c5054cbd8c10280e74">
  <xsd:schema xmlns:xsd="http://www.w3.org/2001/XMLSchema" xmlns:xs="http://www.w3.org/2001/XMLSchema" xmlns:p="http://schemas.microsoft.com/office/2006/metadata/properties" xmlns:ns1="http://schemas.microsoft.com/sharepoint/v3" xmlns:ns2="69bc34b3-1921-46c7-8c7a-d18363374b4b" xmlns:ns3="c1c1dc04-eeda-4b6e-b2df-40979f5da1d3" targetNamespace="http://schemas.microsoft.com/office/2006/metadata/properties" ma:root="true" ma:fieldsID="06c11ddece272518d1f6e241fc032406" ns1:_="" ns2:_="" ns3: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o68eaf9243684232b2418c37bbb152dc" ma:index="11"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PublishingExpirationDate xmlns="http://schemas.microsoft.com/sharepoint/v3" xsi:nil="true"/>
    <PublishingStartDate xmlns="http://schemas.microsoft.com/sharepoint/v3" xsi:nil="true"/>
    <_dlc_DocId xmlns="69bc34b3-1921-46c7-8c7a-d18363374b4b">DHCSDOC-1889957473-123</_dlc_DocId>
    <_dlc_DocIdUrl xmlns="69bc34b3-1921-46c7-8c7a-d18363374b4b">
      <Url>https://dhcscagovauthoring/BHT/_layouts/15/DocIdRedir.aspx?ID=DHCSDOC-1889957473-123</Url>
      <Description>DHCSDOC-1889957473-123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778131F-9A98-4D83-87AA-DF61C588E6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185B5B-D8B8-4063-AB51-9F709AA71378}">
  <ds:schemaRefs>
    <ds:schemaRef ds:uri="d77d68b6-46f1-48d8-8ba1-ec83a2f130de"/>
    <ds:schemaRef ds:uri="http://purl.org/dc/elements/1.1/"/>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3b40e6f2-2338-4b10-afab-33de9d2150b3"/>
    <ds:schemaRef ds:uri="http://schemas.microsoft.com/office/2006/metadata/properties"/>
    <ds:schemaRef ds:uri="http://purl.org/dc/dcmitype/"/>
    <ds:schemaRef ds:uri="http://purl.org/dc/terms/"/>
    <ds:schemaRef ds:uri="69bc34b3-1921-46c7-8c7a-d18363374b4b"/>
    <ds:schemaRef ds:uri="http://schemas.microsoft.com/sharepoint/v3"/>
  </ds:schemaRefs>
</ds:datastoreItem>
</file>

<file path=customXml/itemProps3.xml><?xml version="1.0" encoding="utf-8"?>
<ds:datastoreItem xmlns:ds="http://schemas.openxmlformats.org/officeDocument/2006/customXml" ds:itemID="{64EC31F8-FAD7-4E5D-B0C5-DB8453F10B72}">
  <ds:schemaRefs>
    <ds:schemaRef ds:uri="http://schemas.microsoft.com/sharepoint/v3/contenttype/forms"/>
  </ds:schemaRefs>
</ds:datastoreItem>
</file>

<file path=customXml/itemProps4.xml><?xml version="1.0" encoding="utf-8"?>
<ds:datastoreItem xmlns:ds="http://schemas.openxmlformats.org/officeDocument/2006/customXml" ds:itemID="{7C1C2DB9-91C9-4EF0-9EF5-34F86763DF5A}">
  <ds:schemaRefs>
    <ds:schemaRef ds:uri="http://schemas.microsoft.com/sharepoint/events"/>
  </ds:schemaRefs>
</ds:datastoreItem>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1. BH CoC Expenditures</vt:lpstr>
      <vt:lpstr>2. Other County Expenditures</vt:lpstr>
      <vt:lpstr>3. Total County BH Expenditures</vt:lpstr>
      <vt:lpstr>5. BHSA_BHSS_FSP_HI</vt:lpstr>
      <vt:lpstr>4. BHSA Transfers</vt:lpstr>
      <vt:lpstr>5. MHSA_Summary</vt:lpstr>
      <vt:lpstr>5. Housing Interventions</vt:lpstr>
      <vt:lpstr>6. Full Service Partnership</vt:lpstr>
      <vt:lpstr>7. BHSS</vt:lpstr>
      <vt:lpstr>8. BHSA_PlanAdmin</vt:lpstr>
      <vt:lpstr>9. Prudent Reserve Assessment</vt:lpstr>
      <vt:lpstr>10. BHSA_Summary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Integrated-Plan-Budget-Template</dc:title>
  <dc:subject/>
  <dc:creator>Community Services Division</dc:creator>
  <cp:keywords/>
  <dc:description/>
  <cp:lastModifiedBy>Mendoza, Gabrielle@DHCS</cp:lastModifiedBy>
  <cp:revision/>
  <dcterms:created xsi:type="dcterms:W3CDTF">2023-11-08T16:56:32Z</dcterms:created>
  <dcterms:modified xsi:type="dcterms:W3CDTF">2025-10-28T17:09:25Z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0x0101006D47AEB568D20F4C801AFE8EC5302B12</vt:lpwstr>
  </property>
  <property fmtid="{D5CDD505-2E9C-101B-9397-08002B2CF9AE}" pid="3" name="Order">
    <vt:r8>22000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y fmtid="{D5CDD505-2E9C-101B-9397-08002B2CF9AE}" pid="11" name="_dlc_DocIdItemGuid">
    <vt:lpwstr>a550076e-716c-4307-a1db-9a17b2b2d7e1</vt:lpwstr>
  </property>
  <property fmtid="{D5CDD505-2E9C-101B-9397-08002B2CF9AE}" pid="12" name="Division">
    <vt:lpwstr>11;#Community Services|c23dee46-a4de-4c29-8bbc-79830d9e7d7c</vt:lpwstr>
  </property>
</Properties>
</file>